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8700" activeTab="0"/>
  </bookViews>
  <sheets>
    <sheet name="Всього" sheetId="1" r:id="rId1"/>
    <sheet name="Рек-ция" sheetId="2" r:id="rId2"/>
    <sheet name="Стройка" sheetId="3" r:id="rId3"/>
  </sheets>
  <definedNames>
    <definedName name="_xlnm.Print_Titles" localSheetId="1">'Рек-ция'!$A:$A,'Рек-ция'!$2:$4</definedName>
    <definedName name="_xlnm.Print_Titles" localSheetId="2">'Стройка'!$A:$A,'Стройка'!$3:$5</definedName>
  </definedNames>
  <calcPr fullCalcOnLoad="1"/>
</workbook>
</file>

<file path=xl/sharedStrings.xml><?xml version="1.0" encoding="utf-8"?>
<sst xmlns="http://schemas.openxmlformats.org/spreadsheetml/2006/main" count="269" uniqueCount="104">
  <si>
    <t xml:space="preserve">місто </t>
  </si>
  <si>
    <t>разом</t>
  </si>
  <si>
    <t>всього</t>
  </si>
  <si>
    <t xml:space="preserve">державний бюджет </t>
  </si>
  <si>
    <t xml:space="preserve">обласний бюджет </t>
  </si>
  <si>
    <t>місцевий бюджет</t>
  </si>
  <si>
    <t>інші джерела</t>
  </si>
  <si>
    <t>у тому числі</t>
  </si>
  <si>
    <t>Райони</t>
  </si>
  <si>
    <t>1.    Авдіївка</t>
  </si>
  <si>
    <t>2.    Артемівськ</t>
  </si>
  <si>
    <t>5.    Дебальцево</t>
  </si>
  <si>
    <t>6.    Дзержинськ</t>
  </si>
  <si>
    <t>7.    Димитров</t>
  </si>
  <si>
    <t>8.    Добропілля</t>
  </si>
  <si>
    <t>9.    Докучаєвськ</t>
  </si>
  <si>
    <t>10.    Донецьк</t>
  </si>
  <si>
    <t>11.    Дружківка</t>
  </si>
  <si>
    <t>12.    Єнакієве</t>
  </si>
  <si>
    <t>13.    Жданівка</t>
  </si>
  <si>
    <t>14.    Кіровське</t>
  </si>
  <si>
    <t>15.    Костянтинівка</t>
  </si>
  <si>
    <t>16.    Краматорськ</t>
  </si>
  <si>
    <t>17.    Красноармійськ</t>
  </si>
  <si>
    <t>18.    Красний Лиман</t>
  </si>
  <si>
    <t>19.    Макіівка</t>
  </si>
  <si>
    <t>20.    Маріуполь</t>
  </si>
  <si>
    <t>21.    Новогродівка</t>
  </si>
  <si>
    <t>22.    Селідове</t>
  </si>
  <si>
    <t>24.    Сніжне</t>
  </si>
  <si>
    <t>25.    Торез</t>
  </si>
  <si>
    <t>26.    Харцизьк</t>
  </si>
  <si>
    <t>27.    Шахтарськ</t>
  </si>
  <si>
    <t>28.    Ясинувата</t>
  </si>
  <si>
    <t>1.    Амвросіївський</t>
  </si>
  <si>
    <t>2.    Артемівський</t>
  </si>
  <si>
    <t xml:space="preserve">3.    В.-Новоселківський </t>
  </si>
  <si>
    <t>4.    Волновахський</t>
  </si>
  <si>
    <t>5.    Володарський</t>
  </si>
  <si>
    <t>6.    Добропільський</t>
  </si>
  <si>
    <t>7.    Костянтинівський</t>
  </si>
  <si>
    <t>9.    Красноармійський</t>
  </si>
  <si>
    <t>10.  Новоазовський</t>
  </si>
  <si>
    <t xml:space="preserve">11.  Олександрівський </t>
  </si>
  <si>
    <t>12.  Першотравневий</t>
  </si>
  <si>
    <t xml:space="preserve">14.  Старобешевський  </t>
  </si>
  <si>
    <t xml:space="preserve">15.  Тельманівський  </t>
  </si>
  <si>
    <t xml:space="preserve">16.  Шахтарський </t>
  </si>
  <si>
    <t>17.  Ясинуватський</t>
  </si>
  <si>
    <t>Міста:</t>
  </si>
  <si>
    <t>Всього:</t>
  </si>
  <si>
    <t>3.Горловка</t>
  </si>
  <si>
    <t xml:space="preserve">Будівництво спортивних споруд </t>
  </si>
  <si>
    <t>у тому числі (тис. грн.)</t>
  </si>
  <si>
    <t>будівництво</t>
  </si>
  <si>
    <t>Всього</t>
  </si>
  <si>
    <t>4.    Горлівка</t>
  </si>
  <si>
    <t>3.    Вугледар</t>
  </si>
  <si>
    <t>Ремонт та реконструкція спортивних споруд</t>
  </si>
  <si>
    <t>Додаток</t>
  </si>
  <si>
    <t xml:space="preserve">до п.п. 9.2. Завдань і заходів  Регіональної цільової програми розвитку фізичної культури і спорту в Донецькій області на 2012-2016 роки </t>
  </si>
  <si>
    <t>реконструкція</t>
  </si>
  <si>
    <t>будівництво 3 багатофункціональних спортивних майданчиків</t>
  </si>
  <si>
    <t>будівництво автономної котельні ДЮСШ</t>
  </si>
  <si>
    <t>будівництво сучасного спортивного комплексу з плавальним басейном, льодовим палацом, тенісними кортами та майданчиками зі штучним покриттям</t>
  </si>
  <si>
    <t>будівництво багатофункціонального спортивного майданчика</t>
  </si>
  <si>
    <t>будівництво каркасно-тентового спортивного комплексу</t>
  </si>
  <si>
    <t>будівництво 5 багатофункціональних спортивних майданчиків</t>
  </si>
  <si>
    <t>будівництво майданчика зі штучним покриттям</t>
  </si>
  <si>
    <t>будівництво 3 майданчиків зі штучним покриттям</t>
  </si>
  <si>
    <t>Реконструкція плавального басейну</t>
  </si>
  <si>
    <t>Реконструкція спортивних комплексів шахт Білозірська та Добропільська</t>
  </si>
  <si>
    <t>Реконструкція плавального басейну ДЮСШ відділу освіти</t>
  </si>
  <si>
    <t>Ремонт плавального басейну ДЮСШ спорткомітету</t>
  </si>
  <si>
    <t>Ремонт спортивної бази ДЮСШ відділу освіти</t>
  </si>
  <si>
    <t>Ремонт спортивного майданчика за місцем проживання</t>
  </si>
  <si>
    <t>Ремонт спортивного залу Новоселівської ЗОШ</t>
  </si>
  <si>
    <t>Ремонт спортивного залу навчально-виховного комплексу</t>
  </si>
  <si>
    <t>Ремонт стадіону "Союз"</t>
  </si>
  <si>
    <t>Реконструкція спортивного комплексу "Кіровець", палацу спорту "Шахтар", стадіону "Шахтар", легкоатлетичного манежу "Донецьк"</t>
  </si>
  <si>
    <t>Ремонт спортивного комплексу "Металург"</t>
  </si>
  <si>
    <t>Реконструкція КФСК "Олімп"</t>
  </si>
  <si>
    <t>Ремонт 2 спортивних   залів ЗОШ району</t>
  </si>
  <si>
    <t xml:space="preserve">8.    Мар'їнський </t>
  </si>
  <si>
    <t>Реконструкція стадіону "Колос"</t>
  </si>
  <si>
    <t>Ремонт стадіону "Граніт"</t>
  </si>
  <si>
    <t>4.Вугледар</t>
  </si>
  <si>
    <t>будівництво льодового палацу</t>
  </si>
  <si>
    <t>будівництво 2 комплексних спортивних майданчиків</t>
  </si>
  <si>
    <t>будівництво 4 багатофункціональних спортивних майданчиків, у тому числі 2 зі штучним покриттям</t>
  </si>
  <si>
    <t>будівництво 2 майданчиків зі штучним покриттям</t>
  </si>
  <si>
    <t>будівництво 3 спортивних майданчиків зі штучним покриттям</t>
  </si>
  <si>
    <t>будівництво спортивного комплексу "ЕЛВІКО ГІГАНТ"</t>
  </si>
  <si>
    <t>Реконструкція стадіону "Коксохімік"</t>
  </si>
  <si>
    <t>Реконструкція стадіонів "Металург" та "Авангард"</t>
  </si>
  <si>
    <t>Реконструкція палацу спорту "Шахтар"</t>
  </si>
  <si>
    <t>Реконструкція палацу спорту "Олімп"</t>
  </si>
  <si>
    <t>23.    Слов'янськ</t>
  </si>
  <si>
    <t>Реконструкція стадіону "Хімік" та спортивного комплексу по вулиці Чубаря</t>
  </si>
  <si>
    <t>Ремонт стадіону "Колос"</t>
  </si>
  <si>
    <t>13.  Слов'янський</t>
  </si>
  <si>
    <t>Реконструкція стадіону "Локомотив"</t>
  </si>
  <si>
    <t>Будівництво льодого палацу</t>
  </si>
  <si>
    <t>Реконструкція легкоатлетичного манежуДЮСШ</t>
  </si>
</sst>
</file>

<file path=xl/styles.xml><?xml version="1.0" encoding="utf-8"?>
<styleSheet xmlns="http://schemas.openxmlformats.org/spreadsheetml/2006/main">
  <numFmts count="21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center" vertical="top"/>
    </xf>
    <xf numFmtId="0" fontId="6" fillId="0" borderId="10" xfId="0" applyFont="1" applyBorder="1" applyAlignment="1">
      <alignment/>
    </xf>
    <xf numFmtId="172" fontId="6" fillId="0" borderId="10" xfId="0" applyNumberFormat="1" applyFont="1" applyBorder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72" fontId="3" fillId="0" borderId="10" xfId="0" applyNumberFormat="1" applyFont="1" applyBorder="1" applyAlignment="1">
      <alignment horizontal="left" vertical="center" wrapText="1"/>
    </xf>
    <xf numFmtId="172" fontId="9" fillId="0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172" fontId="5" fillId="0" borderId="10" xfId="0" applyNumberFormat="1" applyFont="1" applyBorder="1" applyAlignment="1">
      <alignment horizontal="right" vertical="center"/>
    </xf>
    <xf numFmtId="172" fontId="3" fillId="0" borderId="10" xfId="0" applyNumberFormat="1" applyFont="1" applyFill="1" applyBorder="1" applyAlignment="1">
      <alignment horizontal="right" vertical="center" wrapText="1"/>
    </xf>
    <xf numFmtId="172" fontId="5" fillId="0" borderId="10" xfId="0" applyNumberFormat="1" applyFont="1" applyFill="1" applyBorder="1" applyAlignment="1">
      <alignment horizontal="right" vertical="center"/>
    </xf>
    <xf numFmtId="172" fontId="8" fillId="0" borderId="10" xfId="0" applyNumberFormat="1" applyFont="1" applyFill="1" applyBorder="1" applyAlignment="1">
      <alignment horizontal="right" vertical="center"/>
    </xf>
    <xf numFmtId="172" fontId="9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indent="2"/>
    </xf>
    <xf numFmtId="0" fontId="4" fillId="0" borderId="10" xfId="0" applyFont="1" applyBorder="1" applyAlignment="1">
      <alignment horizontal="left" vertical="center" wrapText="1" indent="2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 indent="1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2"/>
    </xf>
    <xf numFmtId="0" fontId="9" fillId="0" borderId="10" xfId="0" applyFont="1" applyBorder="1" applyAlignment="1">
      <alignment horizontal="left" vertical="center" wrapText="1" indent="2"/>
    </xf>
    <xf numFmtId="0" fontId="9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E11"/>
  <sheetViews>
    <sheetView tabSelected="1" view="pageBreakPreview" zoomScale="25" zoomScaleSheetLayoutView="25" zoomScalePageLayoutView="0" workbookViewId="0" topLeftCell="A1">
      <selection activeCell="AO47" sqref="AO47"/>
    </sheetView>
  </sheetViews>
  <sheetFormatPr defaultColWidth="9.00390625" defaultRowHeight="12.75"/>
  <cols>
    <col min="1" max="1" width="18.875" style="0" customWidth="1"/>
    <col min="2" max="2" width="10.25390625" style="0" customWidth="1"/>
    <col min="3" max="3" width="11.00390625" style="0" bestFit="1" customWidth="1"/>
    <col min="4" max="5" width="9.875" style="0" bestFit="1" customWidth="1"/>
    <col min="6" max="8" width="11.00390625" style="0" bestFit="1" customWidth="1"/>
    <col min="9" max="11" width="9.875" style="0" bestFit="1" customWidth="1"/>
    <col min="12" max="13" width="11.00390625" style="0" bestFit="1" customWidth="1"/>
    <col min="14" max="14" width="9.25390625" style="0" bestFit="1" customWidth="1"/>
  </cols>
  <sheetData>
    <row r="5" spans="1:31" ht="12.75">
      <c r="A5" s="33" t="s">
        <v>0</v>
      </c>
      <c r="B5" s="34" t="s">
        <v>1</v>
      </c>
      <c r="C5" s="34"/>
      <c r="D5" s="34"/>
      <c r="E5" s="34"/>
      <c r="F5" s="34"/>
      <c r="G5" s="35">
        <v>2012</v>
      </c>
      <c r="H5" s="35"/>
      <c r="I5" s="35"/>
      <c r="J5" s="35"/>
      <c r="K5" s="35"/>
      <c r="L5" s="35">
        <v>2013</v>
      </c>
      <c r="M5" s="35"/>
      <c r="N5" s="35"/>
      <c r="O5" s="35"/>
      <c r="P5" s="35"/>
      <c r="Q5" s="35">
        <v>2014</v>
      </c>
      <c r="R5" s="35"/>
      <c r="S5" s="35"/>
      <c r="T5" s="35"/>
      <c r="U5" s="35"/>
      <c r="V5" s="35">
        <v>2015</v>
      </c>
      <c r="W5" s="35"/>
      <c r="X5" s="35"/>
      <c r="Y5" s="35"/>
      <c r="Z5" s="35"/>
      <c r="AA5" s="35">
        <v>2016</v>
      </c>
      <c r="AB5" s="35"/>
      <c r="AC5" s="35"/>
      <c r="AD5" s="35"/>
      <c r="AE5" s="35"/>
    </row>
    <row r="6" spans="1:31" ht="12.75">
      <c r="A6" s="33"/>
      <c r="B6" s="36" t="s">
        <v>2</v>
      </c>
      <c r="C6" s="37" t="s">
        <v>53</v>
      </c>
      <c r="D6" s="37"/>
      <c r="E6" s="37"/>
      <c r="F6" s="37"/>
      <c r="G6" s="36" t="s">
        <v>2</v>
      </c>
      <c r="H6" s="37" t="s">
        <v>7</v>
      </c>
      <c r="I6" s="37"/>
      <c r="J6" s="37"/>
      <c r="K6" s="37"/>
      <c r="L6" s="36" t="s">
        <v>2</v>
      </c>
      <c r="M6" s="37" t="s">
        <v>7</v>
      </c>
      <c r="N6" s="37"/>
      <c r="O6" s="37"/>
      <c r="P6" s="37"/>
      <c r="Q6" s="36" t="s">
        <v>2</v>
      </c>
      <c r="R6" s="37" t="s">
        <v>7</v>
      </c>
      <c r="S6" s="37"/>
      <c r="T6" s="37"/>
      <c r="U6" s="37"/>
      <c r="V6" s="36" t="s">
        <v>2</v>
      </c>
      <c r="W6" s="37" t="s">
        <v>7</v>
      </c>
      <c r="X6" s="37"/>
      <c r="Y6" s="37"/>
      <c r="Z6" s="37"/>
      <c r="AA6" s="36" t="s">
        <v>2</v>
      </c>
      <c r="AB6" s="37" t="s">
        <v>7</v>
      </c>
      <c r="AC6" s="37"/>
      <c r="AD6" s="37"/>
      <c r="AE6" s="37"/>
    </row>
    <row r="7" spans="1:31" ht="22.5">
      <c r="A7" s="33"/>
      <c r="B7" s="36"/>
      <c r="C7" s="1" t="s">
        <v>3</v>
      </c>
      <c r="D7" s="1" t="s">
        <v>4</v>
      </c>
      <c r="E7" s="1" t="s">
        <v>5</v>
      </c>
      <c r="F7" s="1" t="s">
        <v>6</v>
      </c>
      <c r="G7" s="36"/>
      <c r="H7" s="1" t="s">
        <v>3</v>
      </c>
      <c r="I7" s="1" t="s">
        <v>4</v>
      </c>
      <c r="J7" s="1" t="s">
        <v>5</v>
      </c>
      <c r="K7" s="1" t="s">
        <v>6</v>
      </c>
      <c r="L7" s="36"/>
      <c r="M7" s="1" t="s">
        <v>3</v>
      </c>
      <c r="N7" s="1" t="s">
        <v>4</v>
      </c>
      <c r="O7" s="1" t="s">
        <v>5</v>
      </c>
      <c r="P7" s="1" t="s">
        <v>6</v>
      </c>
      <c r="Q7" s="36"/>
      <c r="R7" s="1" t="s">
        <v>3</v>
      </c>
      <c r="S7" s="1" t="s">
        <v>4</v>
      </c>
      <c r="T7" s="1" t="s">
        <v>5</v>
      </c>
      <c r="U7" s="1" t="s">
        <v>6</v>
      </c>
      <c r="V7" s="36"/>
      <c r="W7" s="1" t="s">
        <v>3</v>
      </c>
      <c r="X7" s="1" t="s">
        <v>4</v>
      </c>
      <c r="Y7" s="1" t="s">
        <v>5</v>
      </c>
      <c r="Z7" s="1" t="s">
        <v>6</v>
      </c>
      <c r="AA7" s="36"/>
      <c r="AB7" s="1" t="s">
        <v>3</v>
      </c>
      <c r="AC7" s="1" t="s">
        <v>4</v>
      </c>
      <c r="AD7" s="1" t="s">
        <v>5</v>
      </c>
      <c r="AE7" s="1" t="s">
        <v>6</v>
      </c>
    </row>
    <row r="8" spans="1:31" ht="12.75">
      <c r="A8" s="4" t="s">
        <v>54</v>
      </c>
      <c r="B8" s="5">
        <f>Стройка!B80</f>
        <v>437538</v>
      </c>
      <c r="C8" s="5">
        <f>Стройка!C80</f>
        <v>201900</v>
      </c>
      <c r="D8" s="5">
        <f>Стройка!D80</f>
        <v>0</v>
      </c>
      <c r="E8" s="5">
        <f>Стройка!E80</f>
        <v>28249</v>
      </c>
      <c r="F8" s="5">
        <f>Стройка!F80</f>
        <v>207389</v>
      </c>
      <c r="G8" s="5">
        <f>Стройка!G80</f>
        <v>85941</v>
      </c>
      <c r="H8" s="5">
        <f>Стройка!H80</f>
        <v>74650</v>
      </c>
      <c r="I8" s="5">
        <f>Стройка!I80</f>
        <v>0</v>
      </c>
      <c r="J8" s="5">
        <f>Стройка!J80</f>
        <v>7152</v>
      </c>
      <c r="K8" s="5">
        <f>Стройка!K80</f>
        <v>64139</v>
      </c>
      <c r="L8" s="5">
        <f>Стройка!L80</f>
        <v>112212</v>
      </c>
      <c r="M8" s="5">
        <f>Стройка!M80</f>
        <v>101600</v>
      </c>
      <c r="N8" s="5">
        <f>Стройка!N80</f>
        <v>0</v>
      </c>
      <c r="O8" s="5">
        <f>Стройка!O80</f>
        <v>5507</v>
      </c>
      <c r="P8" s="5">
        <f>Стройка!P80</f>
        <v>5105</v>
      </c>
      <c r="Q8" s="5">
        <f>Стройка!Q80</f>
        <v>27952</v>
      </c>
      <c r="R8" s="5">
        <f>Стройка!R80</f>
        <v>11750</v>
      </c>
      <c r="S8" s="5">
        <f>Стройка!S80</f>
        <v>0</v>
      </c>
      <c r="T8" s="5">
        <f>Стройка!T80</f>
        <v>5397</v>
      </c>
      <c r="U8" s="5">
        <f>Стройка!U80</f>
        <v>10805</v>
      </c>
      <c r="V8" s="5">
        <f>Стройка!V80</f>
        <v>92016</v>
      </c>
      <c r="W8" s="5">
        <f>Стройка!W80</f>
        <v>11300</v>
      </c>
      <c r="X8" s="5">
        <f>Стройка!X80</f>
        <v>0</v>
      </c>
      <c r="Y8" s="5">
        <f>Стройка!Y80</f>
        <v>5851</v>
      </c>
      <c r="Z8" s="5">
        <f>Стройка!Z80</f>
        <v>74865</v>
      </c>
      <c r="AA8" s="5">
        <f>Стройка!AA80</f>
        <v>59417</v>
      </c>
      <c r="AB8" s="5">
        <f>Стройка!AB80</f>
        <v>2600</v>
      </c>
      <c r="AC8" s="5">
        <f>Стройка!AC80</f>
        <v>0</v>
      </c>
      <c r="AD8" s="5">
        <f>Стройка!AD80</f>
        <v>4342</v>
      </c>
      <c r="AE8" s="5">
        <f>Стройка!AE80</f>
        <v>52475</v>
      </c>
    </row>
    <row r="9" spans="1:31" ht="12.75">
      <c r="A9" s="4" t="s">
        <v>61</v>
      </c>
      <c r="B9" s="5">
        <f>'Рек-ция'!B76</f>
        <v>169546</v>
      </c>
      <c r="C9" s="5">
        <f>'Рек-ция'!C76</f>
        <v>42220.7</v>
      </c>
      <c r="D9" s="5">
        <f>'Рек-ция'!D76</f>
        <v>14889.7</v>
      </c>
      <c r="E9" s="5">
        <f>'Рек-ция'!E76</f>
        <v>58265.6</v>
      </c>
      <c r="F9" s="5">
        <f>'Рек-ция'!F76</f>
        <v>54170</v>
      </c>
      <c r="G9" s="5">
        <f>'Рек-ция'!G76</f>
        <v>99902</v>
      </c>
      <c r="H9" s="5">
        <f>'Рек-ция'!H76</f>
        <v>26320.7</v>
      </c>
      <c r="I9" s="5">
        <f>'Рек-ция'!I76</f>
        <v>14889.7</v>
      </c>
      <c r="J9" s="5">
        <f>'Рек-ция'!J76</f>
        <v>43451.6</v>
      </c>
      <c r="K9" s="5">
        <f>'Рек-ция'!K76</f>
        <v>15240</v>
      </c>
      <c r="L9" s="5">
        <f>'Рек-ция'!L76</f>
        <v>29202</v>
      </c>
      <c r="M9" s="5">
        <f>'Рек-ция'!M76</f>
        <v>8700</v>
      </c>
      <c r="N9" s="5">
        <f>'Рек-ция'!N76</f>
        <v>0</v>
      </c>
      <c r="O9" s="5">
        <f>'Рек-ция'!O76</f>
        <v>3842</v>
      </c>
      <c r="P9" s="5">
        <f>'Рек-ция'!P76</f>
        <v>16660</v>
      </c>
      <c r="Q9" s="5">
        <f>'Рек-ция'!Q76</f>
        <v>23044</v>
      </c>
      <c r="R9" s="5">
        <f>'Рек-ция'!R76</f>
        <v>2400</v>
      </c>
      <c r="S9" s="5">
        <f>'Рек-ция'!S76</f>
        <v>0</v>
      </c>
      <c r="T9" s="5">
        <f>'Рек-ция'!T76</f>
        <v>3417</v>
      </c>
      <c r="U9" s="5">
        <f>'Рек-ция'!U76</f>
        <v>17227</v>
      </c>
      <c r="V9" s="5">
        <f>'Рек-ция'!V76</f>
        <v>8718</v>
      </c>
      <c r="W9" s="5">
        <f>'Рек-ция'!W76</f>
        <v>2400</v>
      </c>
      <c r="X9" s="5">
        <f>'Рек-ция'!X76</f>
        <v>0</v>
      </c>
      <c r="Y9" s="5">
        <f>'Рек-ция'!Y76</f>
        <v>3834</v>
      </c>
      <c r="Z9" s="5">
        <f>'Рек-ция'!Z76</f>
        <v>2484</v>
      </c>
      <c r="AA9" s="5">
        <f>'Рек-ция'!AA76</f>
        <v>8680</v>
      </c>
      <c r="AB9" s="5">
        <f>'Рек-ция'!AB76</f>
        <v>2400</v>
      </c>
      <c r="AC9" s="5">
        <f>'Рек-ция'!AC76</f>
        <v>0</v>
      </c>
      <c r="AD9" s="5">
        <f>'Рек-ция'!AD76</f>
        <v>3721</v>
      </c>
      <c r="AE9" s="5">
        <f>'Рек-ция'!AE76</f>
        <v>2559</v>
      </c>
    </row>
    <row r="10" spans="1:3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s="8" customFormat="1" ht="12.75">
      <c r="A11" s="6" t="s">
        <v>55</v>
      </c>
      <c r="B11" s="7">
        <f>B8+B9</f>
        <v>607084</v>
      </c>
      <c r="C11" s="7">
        <f aca="true" t="shared" si="0" ref="C11:AE11">C8+C9</f>
        <v>244120.7</v>
      </c>
      <c r="D11" s="7">
        <f t="shared" si="0"/>
        <v>14889.7</v>
      </c>
      <c r="E11" s="7">
        <f t="shared" si="0"/>
        <v>86514.6</v>
      </c>
      <c r="F11" s="7">
        <f t="shared" si="0"/>
        <v>261559</v>
      </c>
      <c r="G11" s="7">
        <f t="shared" si="0"/>
        <v>185843</v>
      </c>
      <c r="H11" s="7">
        <f t="shared" si="0"/>
        <v>100970.7</v>
      </c>
      <c r="I11" s="7">
        <f t="shared" si="0"/>
        <v>14889.7</v>
      </c>
      <c r="J11" s="7">
        <f t="shared" si="0"/>
        <v>50603.6</v>
      </c>
      <c r="K11" s="7">
        <f t="shared" si="0"/>
        <v>79379</v>
      </c>
      <c r="L11" s="7">
        <f t="shared" si="0"/>
        <v>141414</v>
      </c>
      <c r="M11" s="7">
        <f t="shared" si="0"/>
        <v>110300</v>
      </c>
      <c r="N11" s="7">
        <f t="shared" si="0"/>
        <v>0</v>
      </c>
      <c r="O11" s="7">
        <f t="shared" si="0"/>
        <v>9349</v>
      </c>
      <c r="P11" s="7">
        <f t="shared" si="0"/>
        <v>21765</v>
      </c>
      <c r="Q11" s="7">
        <f t="shared" si="0"/>
        <v>50996</v>
      </c>
      <c r="R11" s="7">
        <f t="shared" si="0"/>
        <v>14150</v>
      </c>
      <c r="S11" s="7">
        <f t="shared" si="0"/>
        <v>0</v>
      </c>
      <c r="T11" s="7">
        <f t="shared" si="0"/>
        <v>8814</v>
      </c>
      <c r="U11" s="7">
        <f t="shared" si="0"/>
        <v>28032</v>
      </c>
      <c r="V11" s="7">
        <f t="shared" si="0"/>
        <v>100734</v>
      </c>
      <c r="W11" s="7">
        <f t="shared" si="0"/>
        <v>13700</v>
      </c>
      <c r="X11" s="7">
        <f t="shared" si="0"/>
        <v>0</v>
      </c>
      <c r="Y11" s="7">
        <f t="shared" si="0"/>
        <v>9685</v>
      </c>
      <c r="Z11" s="7">
        <f t="shared" si="0"/>
        <v>77349</v>
      </c>
      <c r="AA11" s="7">
        <f t="shared" si="0"/>
        <v>68097</v>
      </c>
      <c r="AB11" s="7">
        <f t="shared" si="0"/>
        <v>5000</v>
      </c>
      <c r="AC11" s="7">
        <f t="shared" si="0"/>
        <v>0</v>
      </c>
      <c r="AD11" s="7">
        <f t="shared" si="0"/>
        <v>8063</v>
      </c>
      <c r="AE11" s="7">
        <f t="shared" si="0"/>
        <v>55034</v>
      </c>
    </row>
  </sheetData>
  <sheetProtection/>
  <mergeCells count="19">
    <mergeCell ref="AA6:AA7"/>
    <mergeCell ref="AA5:AE5"/>
    <mergeCell ref="B6:B7"/>
    <mergeCell ref="C6:F6"/>
    <mergeCell ref="G6:G7"/>
    <mergeCell ref="H6:K6"/>
    <mergeCell ref="L6:L7"/>
    <mergeCell ref="M6:P6"/>
    <mergeCell ref="Q6:Q7"/>
    <mergeCell ref="AB6:AE6"/>
    <mergeCell ref="R6:U6"/>
    <mergeCell ref="A5:A7"/>
    <mergeCell ref="B5:F5"/>
    <mergeCell ref="G5:K5"/>
    <mergeCell ref="L5:P5"/>
    <mergeCell ref="Q5:U5"/>
    <mergeCell ref="V5:Z5"/>
    <mergeCell ref="V6:V7"/>
    <mergeCell ref="W6:Z6"/>
  </mergeCells>
  <printOptions/>
  <pageMargins left="0.24" right="0.25" top="0.2" bottom="1" header="0.23" footer="0.5"/>
  <pageSetup horizontalDpi="600" verticalDpi="600" orientation="landscape" paperSize="9" scale="84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76"/>
  <sheetViews>
    <sheetView view="pageBreakPreview" zoomScaleSheetLayoutView="100" zoomScalePageLayoutView="0" workbookViewId="0" topLeftCell="A1">
      <pane ySplit="4" topLeftCell="A59" activePane="bottomLeft" state="frozen"/>
      <selection pane="topLeft" activeCell="A1" sqref="A1"/>
      <selection pane="bottomLeft" activeCell="C77" sqref="C77"/>
    </sheetView>
  </sheetViews>
  <sheetFormatPr defaultColWidth="9.00390625" defaultRowHeight="12.75"/>
  <cols>
    <col min="1" max="1" width="28.00390625" style="0" customWidth="1"/>
  </cols>
  <sheetData>
    <row r="1" spans="2:22" ht="18" customHeight="1">
      <c r="B1" s="38" t="s">
        <v>58</v>
      </c>
      <c r="C1" s="38"/>
      <c r="D1" s="38"/>
      <c r="E1" s="38"/>
      <c r="F1" s="38"/>
      <c r="G1" s="38"/>
      <c r="Q1" s="38" t="s">
        <v>58</v>
      </c>
      <c r="R1" s="38"/>
      <c r="S1" s="38"/>
      <c r="T1" s="38"/>
      <c r="U1" s="38"/>
      <c r="V1" s="38"/>
    </row>
    <row r="2" spans="1:31" ht="12.75">
      <c r="A2" s="33" t="s">
        <v>0</v>
      </c>
      <c r="B2" s="34" t="s">
        <v>1</v>
      </c>
      <c r="C2" s="34"/>
      <c r="D2" s="34"/>
      <c r="E2" s="34"/>
      <c r="F2" s="34"/>
      <c r="G2" s="35">
        <v>2012</v>
      </c>
      <c r="H2" s="35"/>
      <c r="I2" s="35"/>
      <c r="J2" s="35"/>
      <c r="K2" s="35"/>
      <c r="L2" s="35">
        <v>2013</v>
      </c>
      <c r="M2" s="35"/>
      <c r="N2" s="35"/>
      <c r="O2" s="35"/>
      <c r="P2" s="35"/>
      <c r="Q2" s="35">
        <v>2014</v>
      </c>
      <c r="R2" s="35"/>
      <c r="S2" s="35"/>
      <c r="T2" s="35"/>
      <c r="U2" s="35"/>
      <c r="V2" s="35">
        <v>2015</v>
      </c>
      <c r="W2" s="35"/>
      <c r="X2" s="35"/>
      <c r="Y2" s="35"/>
      <c r="Z2" s="35"/>
      <c r="AA2" s="35">
        <v>2016</v>
      </c>
      <c r="AB2" s="35"/>
      <c r="AC2" s="35"/>
      <c r="AD2" s="35"/>
      <c r="AE2" s="35"/>
    </row>
    <row r="3" spans="1:31" ht="12.75" customHeight="1">
      <c r="A3" s="33"/>
      <c r="B3" s="36" t="s">
        <v>2</v>
      </c>
      <c r="C3" s="37" t="s">
        <v>53</v>
      </c>
      <c r="D3" s="37"/>
      <c r="E3" s="37"/>
      <c r="F3" s="37"/>
      <c r="G3" s="36" t="s">
        <v>2</v>
      </c>
      <c r="H3" s="37" t="s">
        <v>7</v>
      </c>
      <c r="I3" s="37"/>
      <c r="J3" s="37"/>
      <c r="K3" s="37"/>
      <c r="L3" s="36" t="s">
        <v>2</v>
      </c>
      <c r="M3" s="37" t="s">
        <v>7</v>
      </c>
      <c r="N3" s="37"/>
      <c r="O3" s="37"/>
      <c r="P3" s="37"/>
      <c r="Q3" s="36" t="s">
        <v>2</v>
      </c>
      <c r="R3" s="37" t="s">
        <v>7</v>
      </c>
      <c r="S3" s="37"/>
      <c r="T3" s="37"/>
      <c r="U3" s="37"/>
      <c r="V3" s="36" t="s">
        <v>2</v>
      </c>
      <c r="W3" s="37" t="s">
        <v>7</v>
      </c>
      <c r="X3" s="37"/>
      <c r="Y3" s="37"/>
      <c r="Z3" s="37"/>
      <c r="AA3" s="36" t="s">
        <v>2</v>
      </c>
      <c r="AB3" s="37" t="s">
        <v>7</v>
      </c>
      <c r="AC3" s="37"/>
      <c r="AD3" s="37"/>
      <c r="AE3" s="37"/>
    </row>
    <row r="4" spans="1:31" ht="22.5">
      <c r="A4" s="33"/>
      <c r="B4" s="36"/>
      <c r="C4" s="1" t="s">
        <v>3</v>
      </c>
      <c r="D4" s="1" t="s">
        <v>4</v>
      </c>
      <c r="E4" s="1" t="s">
        <v>5</v>
      </c>
      <c r="F4" s="1" t="s">
        <v>6</v>
      </c>
      <c r="G4" s="36"/>
      <c r="H4" s="1" t="s">
        <v>3</v>
      </c>
      <c r="I4" s="1" t="s">
        <v>4</v>
      </c>
      <c r="J4" s="1" t="s">
        <v>5</v>
      </c>
      <c r="K4" s="1" t="s">
        <v>6</v>
      </c>
      <c r="L4" s="36"/>
      <c r="M4" s="1" t="s">
        <v>3</v>
      </c>
      <c r="N4" s="1" t="s">
        <v>4</v>
      </c>
      <c r="O4" s="1" t="s">
        <v>5</v>
      </c>
      <c r="P4" s="1" t="s">
        <v>6</v>
      </c>
      <c r="Q4" s="36"/>
      <c r="R4" s="1" t="s">
        <v>3</v>
      </c>
      <c r="S4" s="1" t="s">
        <v>4</v>
      </c>
      <c r="T4" s="1" t="s">
        <v>5</v>
      </c>
      <c r="U4" s="1" t="s">
        <v>6</v>
      </c>
      <c r="V4" s="36"/>
      <c r="W4" s="1" t="s">
        <v>3</v>
      </c>
      <c r="X4" s="1" t="s">
        <v>4</v>
      </c>
      <c r="Y4" s="1" t="s">
        <v>5</v>
      </c>
      <c r="Z4" s="1" t="s">
        <v>6</v>
      </c>
      <c r="AA4" s="36"/>
      <c r="AB4" s="1" t="s">
        <v>3</v>
      </c>
      <c r="AC4" s="1" t="s">
        <v>4</v>
      </c>
      <c r="AD4" s="1" t="s">
        <v>5</v>
      </c>
      <c r="AE4" s="1" t="s">
        <v>6</v>
      </c>
    </row>
    <row r="5" spans="1:31" ht="12.75">
      <c r="A5" s="19" t="s">
        <v>49</v>
      </c>
      <c r="B5" s="11">
        <f>B6+B8+B10+B12+B15+B17+B19+B22+B24+B26+B30+B33+B39+B41+B46</f>
        <v>162273.3</v>
      </c>
      <c r="C5" s="11">
        <f aca="true" t="shared" si="0" ref="C5:AE5">C6+C8+C10+C12+C15+C17+C19+C22+C24+C26+C30+C33+C39+C41+C46</f>
        <v>42220.7</v>
      </c>
      <c r="D5" s="11">
        <f t="shared" si="0"/>
        <v>9868</v>
      </c>
      <c r="E5" s="11">
        <f t="shared" si="0"/>
        <v>56449.6</v>
      </c>
      <c r="F5" s="11">
        <f t="shared" si="0"/>
        <v>53735</v>
      </c>
      <c r="G5" s="11">
        <f t="shared" si="0"/>
        <v>93475.3</v>
      </c>
      <c r="H5" s="11">
        <f t="shared" si="0"/>
        <v>26320.7</v>
      </c>
      <c r="I5" s="11">
        <f t="shared" si="0"/>
        <v>9868</v>
      </c>
      <c r="J5" s="11">
        <f t="shared" si="0"/>
        <v>42111.6</v>
      </c>
      <c r="K5" s="11">
        <f t="shared" si="0"/>
        <v>15175</v>
      </c>
      <c r="L5" s="11">
        <f t="shared" si="0"/>
        <v>29012</v>
      </c>
      <c r="M5" s="11">
        <f t="shared" si="0"/>
        <v>8700</v>
      </c>
      <c r="N5" s="11">
        <f t="shared" si="0"/>
        <v>0</v>
      </c>
      <c r="O5" s="11">
        <f t="shared" si="0"/>
        <v>3727</v>
      </c>
      <c r="P5" s="11">
        <f t="shared" si="0"/>
        <v>16585</v>
      </c>
      <c r="Q5" s="11">
        <f t="shared" si="0"/>
        <v>22837</v>
      </c>
      <c r="R5" s="11">
        <f t="shared" si="0"/>
        <v>2400</v>
      </c>
      <c r="S5" s="11">
        <f t="shared" si="0"/>
        <v>0</v>
      </c>
      <c r="T5" s="11">
        <f t="shared" si="0"/>
        <v>3297</v>
      </c>
      <c r="U5" s="11">
        <f t="shared" si="0"/>
        <v>17140</v>
      </c>
      <c r="V5" s="11">
        <f t="shared" si="0"/>
        <v>8497</v>
      </c>
      <c r="W5" s="11">
        <f t="shared" si="0"/>
        <v>2400</v>
      </c>
      <c r="X5" s="11">
        <f t="shared" si="0"/>
        <v>0</v>
      </c>
      <c r="Y5" s="11">
        <f t="shared" si="0"/>
        <v>3712</v>
      </c>
      <c r="Z5" s="11">
        <f t="shared" si="0"/>
        <v>2385</v>
      </c>
      <c r="AA5" s="11">
        <f t="shared" si="0"/>
        <v>8452</v>
      </c>
      <c r="AB5" s="11">
        <f t="shared" si="0"/>
        <v>2400</v>
      </c>
      <c r="AC5" s="11">
        <f t="shared" si="0"/>
        <v>0</v>
      </c>
      <c r="AD5" s="11">
        <f t="shared" si="0"/>
        <v>3602</v>
      </c>
      <c r="AE5" s="11">
        <f t="shared" si="0"/>
        <v>2450</v>
      </c>
    </row>
    <row r="6" spans="1:31" ht="12.75">
      <c r="A6" s="20" t="s">
        <v>9</v>
      </c>
      <c r="B6" s="11">
        <f aca="true" t="shared" si="1" ref="B6:B75">SUM(C6:F6)</f>
        <v>1000</v>
      </c>
      <c r="C6" s="11">
        <f>H6+M6+R6+W6+AB6</f>
        <v>0</v>
      </c>
      <c r="D6" s="11">
        <f>I6+N6+S6+X6+AC6</f>
        <v>0</v>
      </c>
      <c r="E6" s="11">
        <f>J6+O6+T6+Y6+AD6</f>
        <v>500</v>
      </c>
      <c r="F6" s="11">
        <f>K6+P6+U6+Z6+AE6</f>
        <v>500</v>
      </c>
      <c r="G6" s="11">
        <f aca="true" t="shared" si="2" ref="G6:G75">SUM(H6:K6)</f>
        <v>1000</v>
      </c>
      <c r="H6" s="11"/>
      <c r="I6" s="11"/>
      <c r="J6" s="11">
        <v>500</v>
      </c>
      <c r="K6" s="11">
        <v>500</v>
      </c>
      <c r="L6" s="11">
        <f aca="true" t="shared" si="3" ref="L6:L75">SUM(M6:P6)</f>
        <v>0</v>
      </c>
      <c r="M6" s="11"/>
      <c r="N6" s="11"/>
      <c r="O6" s="11"/>
      <c r="P6" s="11"/>
      <c r="Q6" s="11">
        <f aca="true" t="shared" si="4" ref="Q6:Q75">SUM(R6:U6)</f>
        <v>0</v>
      </c>
      <c r="R6" s="11"/>
      <c r="S6" s="11"/>
      <c r="T6" s="11"/>
      <c r="U6" s="11"/>
      <c r="V6" s="11">
        <f aca="true" t="shared" si="5" ref="V6:V75">SUM(W6:Z6)</f>
        <v>0</v>
      </c>
      <c r="W6" s="11"/>
      <c r="X6" s="11"/>
      <c r="Y6" s="11"/>
      <c r="Z6" s="11"/>
      <c r="AA6" s="11">
        <f aca="true" t="shared" si="6" ref="AA6:AA75">SUM(AB6:AE6)</f>
        <v>0</v>
      </c>
      <c r="AB6" s="11"/>
      <c r="AC6" s="11"/>
      <c r="AD6" s="11"/>
      <c r="AE6" s="11"/>
    </row>
    <row r="7" spans="1:31" ht="25.5">
      <c r="A7" s="21" t="s">
        <v>93</v>
      </c>
      <c r="B7" s="11">
        <f t="shared" si="1"/>
        <v>1000</v>
      </c>
      <c r="C7" s="11"/>
      <c r="D7" s="11"/>
      <c r="E7" s="11">
        <v>500</v>
      </c>
      <c r="F7" s="11">
        <f>K7+P7+U7+Z7+AE7</f>
        <v>500</v>
      </c>
      <c r="G7" s="11">
        <f t="shared" si="2"/>
        <v>1000</v>
      </c>
      <c r="H7" s="11"/>
      <c r="I7" s="11"/>
      <c r="J7" s="11">
        <v>500</v>
      </c>
      <c r="K7" s="11">
        <v>500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ht="13.5" customHeight="1">
      <c r="A8" s="20" t="s">
        <v>10</v>
      </c>
      <c r="B8" s="11">
        <f t="shared" si="1"/>
        <v>5100</v>
      </c>
      <c r="C8" s="11">
        <f aca="true" t="shared" si="7" ref="C8:F75">H8+M8+R8+W8+AB8</f>
        <v>0</v>
      </c>
      <c r="D8" s="11">
        <f t="shared" si="7"/>
        <v>0</v>
      </c>
      <c r="E8" s="11">
        <f t="shared" si="7"/>
        <v>3600</v>
      </c>
      <c r="F8" s="11">
        <f t="shared" si="7"/>
        <v>1500</v>
      </c>
      <c r="G8" s="11">
        <f t="shared" si="2"/>
        <v>800</v>
      </c>
      <c r="H8" s="11"/>
      <c r="I8" s="11"/>
      <c r="J8" s="11">
        <v>600</v>
      </c>
      <c r="K8" s="11">
        <v>200</v>
      </c>
      <c r="L8" s="11">
        <f t="shared" si="3"/>
        <v>1200</v>
      </c>
      <c r="M8" s="11"/>
      <c r="N8" s="11"/>
      <c r="O8" s="11">
        <v>800</v>
      </c>
      <c r="P8" s="11">
        <v>400</v>
      </c>
      <c r="Q8" s="11">
        <f t="shared" si="4"/>
        <v>1000</v>
      </c>
      <c r="R8" s="11"/>
      <c r="S8" s="11"/>
      <c r="T8" s="11">
        <v>700</v>
      </c>
      <c r="U8" s="11">
        <v>300</v>
      </c>
      <c r="V8" s="11">
        <f t="shared" si="5"/>
        <v>1000</v>
      </c>
      <c r="W8" s="11"/>
      <c r="X8" s="11"/>
      <c r="Y8" s="11">
        <v>700</v>
      </c>
      <c r="Z8" s="11">
        <v>300</v>
      </c>
      <c r="AA8" s="11">
        <f t="shared" si="6"/>
        <v>1100</v>
      </c>
      <c r="AB8" s="11"/>
      <c r="AC8" s="11"/>
      <c r="AD8" s="11">
        <v>800</v>
      </c>
      <c r="AE8" s="11">
        <v>300</v>
      </c>
    </row>
    <row r="9" spans="1:31" ht="25.5">
      <c r="A9" s="21" t="s">
        <v>94</v>
      </c>
      <c r="B9" s="11">
        <f t="shared" si="1"/>
        <v>42100</v>
      </c>
      <c r="C9" s="11">
        <v>37000</v>
      </c>
      <c r="D9" s="11"/>
      <c r="E9" s="11">
        <f t="shared" si="7"/>
        <v>3600</v>
      </c>
      <c r="F9" s="11">
        <f t="shared" si="7"/>
        <v>1500</v>
      </c>
      <c r="G9" s="11">
        <f t="shared" si="2"/>
        <v>37800</v>
      </c>
      <c r="H9" s="11">
        <v>37000</v>
      </c>
      <c r="I9" s="11"/>
      <c r="J9" s="11">
        <v>600</v>
      </c>
      <c r="K9" s="11">
        <v>200</v>
      </c>
      <c r="L9" s="11">
        <f t="shared" si="3"/>
        <v>1200</v>
      </c>
      <c r="M9" s="11"/>
      <c r="N9" s="11"/>
      <c r="O9" s="11">
        <v>800</v>
      </c>
      <c r="P9" s="11">
        <v>400</v>
      </c>
      <c r="Q9" s="11">
        <f t="shared" si="4"/>
        <v>1000</v>
      </c>
      <c r="R9" s="11"/>
      <c r="S9" s="11"/>
      <c r="T9" s="11">
        <v>700</v>
      </c>
      <c r="U9" s="11">
        <v>300</v>
      </c>
      <c r="V9" s="11">
        <f t="shared" si="5"/>
        <v>1000</v>
      </c>
      <c r="W9" s="11"/>
      <c r="X9" s="11"/>
      <c r="Y9" s="11">
        <v>700</v>
      </c>
      <c r="Z9" s="11">
        <v>300</v>
      </c>
      <c r="AA9" s="11">
        <f t="shared" si="6"/>
        <v>1100</v>
      </c>
      <c r="AB9" s="11"/>
      <c r="AC9" s="11"/>
      <c r="AD9" s="11">
        <v>800</v>
      </c>
      <c r="AE9" s="11">
        <v>300</v>
      </c>
    </row>
    <row r="10" spans="1:31" ht="13.5" customHeight="1">
      <c r="A10" s="20" t="s">
        <v>57</v>
      </c>
      <c r="B10" s="11">
        <f t="shared" si="1"/>
        <v>1128</v>
      </c>
      <c r="C10" s="11">
        <f t="shared" si="7"/>
        <v>0</v>
      </c>
      <c r="D10" s="11">
        <v>1128</v>
      </c>
      <c r="E10" s="11">
        <f t="shared" si="7"/>
        <v>0</v>
      </c>
      <c r="F10" s="11">
        <f t="shared" si="7"/>
        <v>0</v>
      </c>
      <c r="G10" s="11">
        <f t="shared" si="2"/>
        <v>1128</v>
      </c>
      <c r="H10" s="11"/>
      <c r="I10" s="11">
        <v>1128</v>
      </c>
      <c r="J10" s="11"/>
      <c r="K10" s="11"/>
      <c r="L10" s="11">
        <f t="shared" si="3"/>
        <v>0</v>
      </c>
      <c r="M10" s="11"/>
      <c r="N10" s="11"/>
      <c r="O10" s="11"/>
      <c r="P10" s="11"/>
      <c r="Q10" s="11">
        <f t="shared" si="4"/>
        <v>0</v>
      </c>
      <c r="R10" s="11"/>
      <c r="S10" s="11"/>
      <c r="T10" s="11"/>
      <c r="U10" s="11"/>
      <c r="V10" s="11">
        <f t="shared" si="5"/>
        <v>0</v>
      </c>
      <c r="W10" s="11"/>
      <c r="X10" s="11"/>
      <c r="Y10" s="11"/>
      <c r="Z10" s="11"/>
      <c r="AA10" s="11">
        <f t="shared" si="6"/>
        <v>0</v>
      </c>
      <c r="AB10" s="11"/>
      <c r="AC10" s="11"/>
      <c r="AD10" s="11"/>
      <c r="AE10" s="11"/>
    </row>
    <row r="11" spans="1:31" ht="38.25">
      <c r="A11" s="21" t="s">
        <v>72</v>
      </c>
      <c r="B11" s="11">
        <f t="shared" si="1"/>
        <v>1128</v>
      </c>
      <c r="C11" s="11"/>
      <c r="D11" s="11">
        <f t="shared" si="7"/>
        <v>1128</v>
      </c>
      <c r="E11" s="11">
        <f t="shared" si="7"/>
        <v>0</v>
      </c>
      <c r="F11" s="11"/>
      <c r="G11" s="11">
        <v>1128</v>
      </c>
      <c r="H11" s="11"/>
      <c r="I11" s="11">
        <v>1128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ht="13.5" customHeight="1">
      <c r="A12" s="20" t="s">
        <v>56</v>
      </c>
      <c r="B12" s="11">
        <f t="shared" si="1"/>
        <v>30000</v>
      </c>
      <c r="C12" s="11">
        <f t="shared" si="7"/>
        <v>15000</v>
      </c>
      <c r="D12" s="11">
        <f t="shared" si="7"/>
        <v>0</v>
      </c>
      <c r="E12" s="11">
        <f t="shared" si="7"/>
        <v>15000</v>
      </c>
      <c r="F12" s="11">
        <f t="shared" si="7"/>
        <v>0</v>
      </c>
      <c r="G12" s="11">
        <f t="shared" si="2"/>
        <v>30000</v>
      </c>
      <c r="H12" s="11">
        <v>15000</v>
      </c>
      <c r="I12" s="11"/>
      <c r="J12" s="11">
        <v>15000</v>
      </c>
      <c r="K12" s="11"/>
      <c r="L12" s="11">
        <f t="shared" si="3"/>
        <v>0</v>
      </c>
      <c r="M12" s="11"/>
      <c r="N12" s="11"/>
      <c r="O12" s="11"/>
      <c r="P12" s="11"/>
      <c r="Q12" s="11">
        <f t="shared" si="4"/>
        <v>0</v>
      </c>
      <c r="R12" s="11"/>
      <c r="S12" s="11"/>
      <c r="T12" s="11"/>
      <c r="U12" s="11"/>
      <c r="V12" s="11">
        <f t="shared" si="5"/>
        <v>0</v>
      </c>
      <c r="W12" s="11"/>
      <c r="X12" s="11"/>
      <c r="Y12" s="11"/>
      <c r="Z12" s="11"/>
      <c r="AA12" s="11">
        <f t="shared" si="6"/>
        <v>0</v>
      </c>
      <c r="AB12" s="11"/>
      <c r="AC12" s="11"/>
      <c r="AD12" s="11"/>
      <c r="AE12" s="11"/>
    </row>
    <row r="13" spans="1:31" ht="25.5">
      <c r="A13" s="21" t="s">
        <v>95</v>
      </c>
      <c r="B13" s="11">
        <f t="shared" si="1"/>
        <v>30000</v>
      </c>
      <c r="C13" s="11">
        <f t="shared" si="7"/>
        <v>15000</v>
      </c>
      <c r="D13" s="11"/>
      <c r="E13" s="11">
        <f t="shared" si="7"/>
        <v>15000</v>
      </c>
      <c r="F13" s="11"/>
      <c r="G13" s="11">
        <f t="shared" si="2"/>
        <v>30000</v>
      </c>
      <c r="H13" s="11">
        <v>15000</v>
      </c>
      <c r="I13" s="11"/>
      <c r="J13" s="11">
        <v>15000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ht="13.5" customHeight="1">
      <c r="A14" s="20" t="s">
        <v>11</v>
      </c>
      <c r="B14" s="11">
        <f t="shared" si="1"/>
        <v>0</v>
      </c>
      <c r="C14" s="11">
        <f t="shared" si="7"/>
        <v>0</v>
      </c>
      <c r="D14" s="11">
        <f t="shared" si="7"/>
        <v>0</v>
      </c>
      <c r="E14" s="11">
        <f t="shared" si="7"/>
        <v>0</v>
      </c>
      <c r="F14" s="11">
        <f t="shared" si="7"/>
        <v>0</v>
      </c>
      <c r="G14" s="11">
        <f t="shared" si="2"/>
        <v>0</v>
      </c>
      <c r="H14" s="11"/>
      <c r="I14" s="11"/>
      <c r="J14" s="11"/>
      <c r="K14" s="11"/>
      <c r="L14" s="11">
        <f t="shared" si="3"/>
        <v>0</v>
      </c>
      <c r="M14" s="11"/>
      <c r="N14" s="11"/>
      <c r="O14" s="11"/>
      <c r="P14" s="11"/>
      <c r="Q14" s="11">
        <f t="shared" si="4"/>
        <v>0</v>
      </c>
      <c r="R14" s="11"/>
      <c r="S14" s="11"/>
      <c r="T14" s="11"/>
      <c r="U14" s="11"/>
      <c r="V14" s="11">
        <f t="shared" si="5"/>
        <v>0</v>
      </c>
      <c r="W14" s="11"/>
      <c r="X14" s="11"/>
      <c r="Y14" s="11"/>
      <c r="Z14" s="11"/>
      <c r="AA14" s="11">
        <f t="shared" si="6"/>
        <v>0</v>
      </c>
      <c r="AB14" s="11"/>
      <c r="AC14" s="11"/>
      <c r="AD14" s="11"/>
      <c r="AE14" s="11"/>
    </row>
    <row r="15" spans="1:31" ht="12.75" customHeight="1">
      <c r="A15" s="20" t="s">
        <v>12</v>
      </c>
      <c r="B15" s="11">
        <f t="shared" si="1"/>
        <v>885</v>
      </c>
      <c r="C15" s="11">
        <f t="shared" si="7"/>
        <v>0</v>
      </c>
      <c r="D15" s="11">
        <f t="shared" si="7"/>
        <v>0</v>
      </c>
      <c r="E15" s="11">
        <f t="shared" si="7"/>
        <v>485</v>
      </c>
      <c r="F15" s="11">
        <f t="shared" si="7"/>
        <v>400</v>
      </c>
      <c r="G15" s="11">
        <f t="shared" si="2"/>
        <v>177</v>
      </c>
      <c r="H15" s="11"/>
      <c r="I15" s="11"/>
      <c r="J15" s="11">
        <v>97</v>
      </c>
      <c r="K15" s="11">
        <v>80</v>
      </c>
      <c r="L15" s="11">
        <f t="shared" si="3"/>
        <v>177</v>
      </c>
      <c r="M15" s="11"/>
      <c r="N15" s="11"/>
      <c r="O15" s="11">
        <v>97</v>
      </c>
      <c r="P15" s="11">
        <v>80</v>
      </c>
      <c r="Q15" s="11">
        <f t="shared" si="4"/>
        <v>177</v>
      </c>
      <c r="R15" s="11"/>
      <c r="S15" s="11"/>
      <c r="T15" s="11">
        <v>97</v>
      </c>
      <c r="U15" s="11">
        <v>80</v>
      </c>
      <c r="V15" s="11">
        <f t="shared" si="5"/>
        <v>177</v>
      </c>
      <c r="W15" s="11"/>
      <c r="X15" s="11"/>
      <c r="Y15" s="11">
        <v>97</v>
      </c>
      <c r="Z15" s="11">
        <v>80</v>
      </c>
      <c r="AA15" s="11">
        <f t="shared" si="6"/>
        <v>177</v>
      </c>
      <c r="AB15" s="11"/>
      <c r="AC15" s="11"/>
      <c r="AD15" s="11">
        <v>97</v>
      </c>
      <c r="AE15" s="11">
        <v>80</v>
      </c>
    </row>
    <row r="16" spans="1:31" ht="25.5">
      <c r="A16" s="21" t="s">
        <v>70</v>
      </c>
      <c r="B16" s="11">
        <f t="shared" si="1"/>
        <v>885</v>
      </c>
      <c r="C16" s="11"/>
      <c r="D16" s="11"/>
      <c r="E16" s="11">
        <f t="shared" si="7"/>
        <v>485</v>
      </c>
      <c r="F16" s="11">
        <f t="shared" si="7"/>
        <v>400</v>
      </c>
      <c r="G16" s="11">
        <f t="shared" si="2"/>
        <v>177</v>
      </c>
      <c r="H16" s="11"/>
      <c r="I16" s="11"/>
      <c r="J16" s="11">
        <v>97</v>
      </c>
      <c r="K16" s="11">
        <v>80</v>
      </c>
      <c r="L16" s="11">
        <f t="shared" si="3"/>
        <v>177</v>
      </c>
      <c r="M16" s="11"/>
      <c r="N16" s="11"/>
      <c r="O16" s="11">
        <v>97</v>
      </c>
      <c r="P16" s="11">
        <v>80</v>
      </c>
      <c r="Q16" s="11">
        <f t="shared" si="4"/>
        <v>177</v>
      </c>
      <c r="R16" s="11"/>
      <c r="S16" s="11"/>
      <c r="T16" s="11">
        <v>97</v>
      </c>
      <c r="U16" s="11">
        <v>80</v>
      </c>
      <c r="V16" s="11">
        <f t="shared" si="5"/>
        <v>177</v>
      </c>
      <c r="W16" s="11"/>
      <c r="X16" s="11"/>
      <c r="Y16" s="11">
        <v>97</v>
      </c>
      <c r="Z16" s="11">
        <v>80</v>
      </c>
      <c r="AA16" s="11">
        <f t="shared" si="6"/>
        <v>177</v>
      </c>
      <c r="AB16" s="11"/>
      <c r="AC16" s="11"/>
      <c r="AD16" s="11">
        <v>97</v>
      </c>
      <c r="AE16" s="11">
        <v>80</v>
      </c>
    </row>
    <row r="17" spans="1:31" ht="14.25" customHeight="1">
      <c r="A17" s="20" t="s">
        <v>13</v>
      </c>
      <c r="B17" s="11">
        <f t="shared" si="1"/>
        <v>42000</v>
      </c>
      <c r="C17" s="11">
        <f t="shared" si="7"/>
        <v>0</v>
      </c>
      <c r="D17" s="11">
        <f t="shared" si="7"/>
        <v>0</v>
      </c>
      <c r="E17" s="11">
        <f t="shared" si="7"/>
        <v>0</v>
      </c>
      <c r="F17" s="11">
        <f t="shared" si="7"/>
        <v>42000</v>
      </c>
      <c r="G17" s="11">
        <f t="shared" si="2"/>
        <v>12000</v>
      </c>
      <c r="H17" s="11"/>
      <c r="I17" s="11"/>
      <c r="J17" s="11"/>
      <c r="K17" s="11">
        <v>12000</v>
      </c>
      <c r="L17" s="11">
        <f t="shared" si="3"/>
        <v>15000</v>
      </c>
      <c r="M17" s="11"/>
      <c r="N17" s="11"/>
      <c r="O17" s="11"/>
      <c r="P17" s="11">
        <v>15000</v>
      </c>
      <c r="Q17" s="11">
        <f t="shared" si="4"/>
        <v>15000</v>
      </c>
      <c r="R17" s="11"/>
      <c r="S17" s="11"/>
      <c r="T17" s="11"/>
      <c r="U17" s="11">
        <v>15000</v>
      </c>
      <c r="V17" s="11">
        <f t="shared" si="5"/>
        <v>0</v>
      </c>
      <c r="W17" s="11"/>
      <c r="X17" s="11"/>
      <c r="Y17" s="11"/>
      <c r="Z17" s="11"/>
      <c r="AA17" s="11">
        <f t="shared" si="6"/>
        <v>0</v>
      </c>
      <c r="AB17" s="11"/>
      <c r="AC17" s="11"/>
      <c r="AD17" s="11"/>
      <c r="AE17" s="11"/>
    </row>
    <row r="18" spans="1:31" ht="25.5">
      <c r="A18" s="21" t="s">
        <v>96</v>
      </c>
      <c r="B18" s="11">
        <f t="shared" si="1"/>
        <v>42000</v>
      </c>
      <c r="C18" s="11"/>
      <c r="D18" s="11"/>
      <c r="E18" s="11"/>
      <c r="F18" s="11">
        <f t="shared" si="7"/>
        <v>42000</v>
      </c>
      <c r="G18" s="11">
        <f t="shared" si="2"/>
        <v>12000</v>
      </c>
      <c r="H18" s="11"/>
      <c r="I18" s="11"/>
      <c r="J18" s="11"/>
      <c r="K18" s="11">
        <v>12000</v>
      </c>
      <c r="L18" s="11">
        <f t="shared" si="3"/>
        <v>15000</v>
      </c>
      <c r="M18" s="11"/>
      <c r="N18" s="11"/>
      <c r="O18" s="11"/>
      <c r="P18" s="11">
        <v>15000</v>
      </c>
      <c r="Q18" s="11">
        <f t="shared" si="4"/>
        <v>15000</v>
      </c>
      <c r="R18" s="11"/>
      <c r="S18" s="11"/>
      <c r="T18" s="11"/>
      <c r="U18" s="11">
        <v>15000</v>
      </c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ht="12" customHeight="1">
      <c r="A19" s="20" t="s">
        <v>14</v>
      </c>
      <c r="B19" s="11">
        <f t="shared" si="1"/>
        <v>1000</v>
      </c>
      <c r="C19" s="11">
        <f t="shared" si="7"/>
        <v>0</v>
      </c>
      <c r="D19" s="11">
        <f t="shared" si="7"/>
        <v>0</v>
      </c>
      <c r="E19" s="11">
        <f t="shared" si="7"/>
        <v>0</v>
      </c>
      <c r="F19" s="11">
        <f t="shared" si="7"/>
        <v>1000</v>
      </c>
      <c r="G19" s="11">
        <f t="shared" si="2"/>
        <v>200</v>
      </c>
      <c r="H19" s="11"/>
      <c r="I19" s="11"/>
      <c r="J19" s="11"/>
      <c r="K19" s="11">
        <v>200</v>
      </c>
      <c r="L19" s="11">
        <f t="shared" si="3"/>
        <v>200</v>
      </c>
      <c r="M19" s="11"/>
      <c r="N19" s="11"/>
      <c r="O19" s="11"/>
      <c r="P19" s="11">
        <v>200</v>
      </c>
      <c r="Q19" s="11">
        <f t="shared" si="4"/>
        <v>200</v>
      </c>
      <c r="R19" s="11"/>
      <c r="S19" s="11"/>
      <c r="T19" s="11"/>
      <c r="U19" s="11">
        <v>200</v>
      </c>
      <c r="V19" s="11">
        <f t="shared" si="5"/>
        <v>200</v>
      </c>
      <c r="W19" s="11"/>
      <c r="X19" s="11"/>
      <c r="Y19" s="11"/>
      <c r="Z19" s="11">
        <v>200</v>
      </c>
      <c r="AA19" s="11">
        <f t="shared" si="6"/>
        <v>200</v>
      </c>
      <c r="AB19" s="11"/>
      <c r="AC19" s="11"/>
      <c r="AD19" s="11"/>
      <c r="AE19" s="11">
        <v>200</v>
      </c>
    </row>
    <row r="20" spans="1:31" ht="38.25">
      <c r="A20" s="21" t="s">
        <v>71</v>
      </c>
      <c r="B20" s="11">
        <f t="shared" si="1"/>
        <v>1000</v>
      </c>
      <c r="C20" s="11"/>
      <c r="D20" s="11"/>
      <c r="E20" s="11"/>
      <c r="F20" s="11">
        <f t="shared" si="7"/>
        <v>1000</v>
      </c>
      <c r="G20" s="11">
        <f t="shared" si="2"/>
        <v>200</v>
      </c>
      <c r="H20" s="11"/>
      <c r="I20" s="11"/>
      <c r="J20" s="11"/>
      <c r="K20" s="11">
        <v>200</v>
      </c>
      <c r="L20" s="11">
        <f t="shared" si="3"/>
        <v>200</v>
      </c>
      <c r="M20" s="11"/>
      <c r="N20" s="11"/>
      <c r="O20" s="11"/>
      <c r="P20" s="11">
        <v>200</v>
      </c>
      <c r="Q20" s="11">
        <f t="shared" si="4"/>
        <v>200</v>
      </c>
      <c r="R20" s="11"/>
      <c r="S20" s="11"/>
      <c r="T20" s="11"/>
      <c r="U20" s="11">
        <v>200</v>
      </c>
      <c r="V20" s="11">
        <f t="shared" si="5"/>
        <v>200</v>
      </c>
      <c r="W20" s="11"/>
      <c r="X20" s="11"/>
      <c r="Y20" s="11"/>
      <c r="Z20" s="11">
        <v>200</v>
      </c>
      <c r="AA20" s="11">
        <f t="shared" si="6"/>
        <v>200</v>
      </c>
      <c r="AB20" s="11"/>
      <c r="AC20" s="11"/>
      <c r="AD20" s="11"/>
      <c r="AE20" s="11">
        <v>200</v>
      </c>
    </row>
    <row r="21" spans="1:31" ht="12.75" customHeight="1">
      <c r="A21" s="20" t="s">
        <v>15</v>
      </c>
      <c r="B21" s="11">
        <f t="shared" si="1"/>
        <v>0</v>
      </c>
      <c r="C21" s="11">
        <f t="shared" si="7"/>
        <v>0</v>
      </c>
      <c r="D21" s="11">
        <f t="shared" si="7"/>
        <v>0</v>
      </c>
      <c r="E21" s="11">
        <f t="shared" si="7"/>
        <v>0</v>
      </c>
      <c r="F21" s="11">
        <f t="shared" si="7"/>
        <v>0</v>
      </c>
      <c r="G21" s="11">
        <f t="shared" si="2"/>
        <v>0</v>
      </c>
      <c r="H21" s="11"/>
      <c r="I21" s="11"/>
      <c r="J21" s="11"/>
      <c r="K21" s="11"/>
      <c r="L21" s="11">
        <f t="shared" si="3"/>
        <v>0</v>
      </c>
      <c r="M21" s="11"/>
      <c r="N21" s="11"/>
      <c r="O21" s="11"/>
      <c r="P21" s="11"/>
      <c r="Q21" s="11">
        <f t="shared" si="4"/>
        <v>0</v>
      </c>
      <c r="R21" s="11"/>
      <c r="S21" s="11"/>
      <c r="T21" s="11"/>
      <c r="U21" s="11"/>
      <c r="V21" s="11">
        <f t="shared" si="5"/>
        <v>0</v>
      </c>
      <c r="W21" s="11"/>
      <c r="X21" s="11"/>
      <c r="Y21" s="11"/>
      <c r="Z21" s="11"/>
      <c r="AA21" s="11">
        <f t="shared" si="6"/>
        <v>0</v>
      </c>
      <c r="AB21" s="11"/>
      <c r="AC21" s="11"/>
      <c r="AD21" s="11"/>
      <c r="AE21" s="11"/>
    </row>
    <row r="22" spans="1:31" ht="12.75" customHeight="1">
      <c r="A22" s="20" t="s">
        <v>16</v>
      </c>
      <c r="B22" s="11">
        <f t="shared" si="1"/>
        <v>44950</v>
      </c>
      <c r="C22" s="11">
        <f t="shared" si="7"/>
        <v>9000</v>
      </c>
      <c r="D22" s="11">
        <f t="shared" si="7"/>
        <v>0</v>
      </c>
      <c r="E22" s="11">
        <f t="shared" si="7"/>
        <v>32200</v>
      </c>
      <c r="F22" s="11">
        <f t="shared" si="7"/>
        <v>3750</v>
      </c>
      <c r="G22" s="11">
        <f t="shared" si="2"/>
        <v>34400</v>
      </c>
      <c r="H22" s="11">
        <v>9000</v>
      </c>
      <c r="I22" s="11"/>
      <c r="J22" s="11">
        <v>24700</v>
      </c>
      <c r="K22" s="11">
        <v>700</v>
      </c>
      <c r="L22" s="11">
        <f t="shared" si="3"/>
        <v>1750</v>
      </c>
      <c r="M22" s="11"/>
      <c r="N22" s="11"/>
      <c r="O22" s="11">
        <v>1500</v>
      </c>
      <c r="P22" s="11">
        <v>250</v>
      </c>
      <c r="Q22" s="11">
        <f t="shared" si="4"/>
        <v>2800</v>
      </c>
      <c r="R22" s="11"/>
      <c r="S22" s="11"/>
      <c r="T22" s="11">
        <v>2000</v>
      </c>
      <c r="U22" s="11">
        <v>800</v>
      </c>
      <c r="V22" s="11">
        <f t="shared" si="5"/>
        <v>3000</v>
      </c>
      <c r="W22" s="11"/>
      <c r="X22" s="11"/>
      <c r="Y22" s="11">
        <v>2000</v>
      </c>
      <c r="Z22" s="11">
        <v>1000</v>
      </c>
      <c r="AA22" s="11">
        <f t="shared" si="6"/>
        <v>3000</v>
      </c>
      <c r="AB22" s="11"/>
      <c r="AC22" s="11"/>
      <c r="AD22" s="11">
        <v>2000</v>
      </c>
      <c r="AE22" s="11">
        <v>1000</v>
      </c>
    </row>
    <row r="23" spans="1:31" ht="72" customHeight="1">
      <c r="A23" s="21" t="s">
        <v>79</v>
      </c>
      <c r="B23" s="11">
        <f t="shared" si="1"/>
        <v>44950</v>
      </c>
      <c r="C23" s="11">
        <f t="shared" si="7"/>
        <v>9000</v>
      </c>
      <c r="D23" s="11"/>
      <c r="E23" s="11">
        <f t="shared" si="7"/>
        <v>32200</v>
      </c>
      <c r="F23" s="11">
        <f t="shared" si="7"/>
        <v>3750</v>
      </c>
      <c r="G23" s="11">
        <f t="shared" si="2"/>
        <v>34400</v>
      </c>
      <c r="H23" s="11">
        <v>9000</v>
      </c>
      <c r="I23" s="11"/>
      <c r="J23" s="11">
        <v>24700</v>
      </c>
      <c r="K23" s="11">
        <v>700</v>
      </c>
      <c r="L23" s="11">
        <f t="shared" si="3"/>
        <v>1750</v>
      </c>
      <c r="M23" s="11"/>
      <c r="N23" s="11"/>
      <c r="O23" s="11">
        <v>1500</v>
      </c>
      <c r="P23" s="11">
        <v>250</v>
      </c>
      <c r="Q23" s="11">
        <f t="shared" si="4"/>
        <v>2800</v>
      </c>
      <c r="R23" s="11"/>
      <c r="S23" s="11"/>
      <c r="T23" s="11">
        <v>2000</v>
      </c>
      <c r="U23" s="11">
        <v>800</v>
      </c>
      <c r="V23" s="11">
        <f t="shared" si="5"/>
        <v>3000</v>
      </c>
      <c r="W23" s="11"/>
      <c r="X23" s="11"/>
      <c r="Y23" s="11">
        <v>2000</v>
      </c>
      <c r="Z23" s="11">
        <v>1000</v>
      </c>
      <c r="AA23" s="11">
        <f t="shared" si="6"/>
        <v>3000</v>
      </c>
      <c r="AB23" s="11"/>
      <c r="AC23" s="11"/>
      <c r="AD23" s="11">
        <v>2000</v>
      </c>
      <c r="AE23" s="11">
        <v>1000</v>
      </c>
    </row>
    <row r="24" spans="1:31" ht="12.75" customHeight="1">
      <c r="A24" s="20" t="s">
        <v>17</v>
      </c>
      <c r="B24" s="11">
        <f t="shared" si="1"/>
        <v>2100</v>
      </c>
      <c r="C24" s="11">
        <f t="shared" si="7"/>
        <v>0</v>
      </c>
      <c r="D24" s="11">
        <f t="shared" si="7"/>
        <v>1800</v>
      </c>
      <c r="E24" s="11">
        <f t="shared" si="7"/>
        <v>300</v>
      </c>
      <c r="F24" s="11">
        <f t="shared" si="7"/>
        <v>0</v>
      </c>
      <c r="G24" s="11">
        <f t="shared" si="2"/>
        <v>2100</v>
      </c>
      <c r="H24" s="11"/>
      <c r="I24" s="11">
        <v>1800</v>
      </c>
      <c r="J24" s="11">
        <v>300</v>
      </c>
      <c r="K24" s="11"/>
      <c r="L24" s="11">
        <f t="shared" si="3"/>
        <v>0</v>
      </c>
      <c r="M24" s="11"/>
      <c r="N24" s="11"/>
      <c r="O24" s="11"/>
      <c r="P24" s="11"/>
      <c r="Q24" s="11">
        <f t="shared" si="4"/>
        <v>0</v>
      </c>
      <c r="R24" s="11"/>
      <c r="S24" s="11"/>
      <c r="T24" s="11"/>
      <c r="U24" s="11"/>
      <c r="V24" s="11">
        <f t="shared" si="5"/>
        <v>0</v>
      </c>
      <c r="W24" s="11"/>
      <c r="X24" s="11"/>
      <c r="Y24" s="11"/>
      <c r="Z24" s="11"/>
      <c r="AA24" s="11">
        <f t="shared" si="6"/>
        <v>0</v>
      </c>
      <c r="AB24" s="11"/>
      <c r="AC24" s="11"/>
      <c r="AD24" s="11"/>
      <c r="AE24" s="11"/>
    </row>
    <row r="25" spans="1:31" ht="38.25">
      <c r="A25" s="21" t="s">
        <v>72</v>
      </c>
      <c r="B25" s="11">
        <f t="shared" si="1"/>
        <v>2100</v>
      </c>
      <c r="C25" s="11"/>
      <c r="D25" s="11">
        <f t="shared" si="7"/>
        <v>1800</v>
      </c>
      <c r="E25" s="11">
        <f t="shared" si="7"/>
        <v>300</v>
      </c>
      <c r="F25" s="11"/>
      <c r="G25" s="11">
        <f t="shared" si="2"/>
        <v>2100</v>
      </c>
      <c r="H25" s="11"/>
      <c r="I25" s="11">
        <v>1800</v>
      </c>
      <c r="J25" s="11">
        <v>300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ht="14.25" customHeight="1">
      <c r="A26" s="20" t="s">
        <v>18</v>
      </c>
      <c r="B26" s="11">
        <f t="shared" si="1"/>
        <v>1350</v>
      </c>
      <c r="C26" s="11">
        <f t="shared" si="7"/>
        <v>0</v>
      </c>
      <c r="D26" s="11">
        <f t="shared" si="7"/>
        <v>450</v>
      </c>
      <c r="E26" s="11">
        <f t="shared" si="7"/>
        <v>0</v>
      </c>
      <c r="F26" s="11">
        <f t="shared" si="7"/>
        <v>900</v>
      </c>
      <c r="G26" s="11">
        <f t="shared" si="2"/>
        <v>1350</v>
      </c>
      <c r="H26" s="11"/>
      <c r="I26" s="11">
        <v>450</v>
      </c>
      <c r="J26" s="11"/>
      <c r="K26" s="11">
        <v>900</v>
      </c>
      <c r="L26" s="11">
        <f t="shared" si="3"/>
        <v>0</v>
      </c>
      <c r="M26" s="11"/>
      <c r="N26" s="11"/>
      <c r="O26" s="11"/>
      <c r="P26" s="11"/>
      <c r="Q26" s="11">
        <f t="shared" si="4"/>
        <v>0</v>
      </c>
      <c r="R26" s="11"/>
      <c r="S26" s="11"/>
      <c r="T26" s="11"/>
      <c r="U26" s="11"/>
      <c r="V26" s="11">
        <f t="shared" si="5"/>
        <v>0</v>
      </c>
      <c r="W26" s="11"/>
      <c r="X26" s="11"/>
      <c r="Y26" s="11"/>
      <c r="Z26" s="11"/>
      <c r="AA26" s="11">
        <f t="shared" si="6"/>
        <v>0</v>
      </c>
      <c r="AB26" s="11"/>
      <c r="AC26" s="11"/>
      <c r="AD26" s="11"/>
      <c r="AE26" s="11"/>
    </row>
    <row r="27" spans="1:31" ht="14.25" customHeight="1">
      <c r="A27" s="21" t="s">
        <v>78</v>
      </c>
      <c r="B27" s="11">
        <f t="shared" si="1"/>
        <v>1350</v>
      </c>
      <c r="C27" s="11"/>
      <c r="D27" s="11">
        <f t="shared" si="7"/>
        <v>450</v>
      </c>
      <c r="E27" s="11"/>
      <c r="F27" s="11">
        <f t="shared" si="7"/>
        <v>900</v>
      </c>
      <c r="G27" s="11">
        <f t="shared" si="2"/>
        <v>1350</v>
      </c>
      <c r="H27" s="11"/>
      <c r="I27" s="11">
        <v>450</v>
      </c>
      <c r="J27" s="11"/>
      <c r="K27" s="11">
        <v>900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1" ht="12.75" customHeight="1">
      <c r="A28" s="20" t="s">
        <v>19</v>
      </c>
      <c r="B28" s="11">
        <f t="shared" si="1"/>
        <v>0</v>
      </c>
      <c r="C28" s="11">
        <f t="shared" si="7"/>
        <v>0</v>
      </c>
      <c r="D28" s="11">
        <f t="shared" si="7"/>
        <v>0</v>
      </c>
      <c r="E28" s="11">
        <f t="shared" si="7"/>
        <v>0</v>
      </c>
      <c r="F28" s="11">
        <f t="shared" si="7"/>
        <v>0</v>
      </c>
      <c r="G28" s="11">
        <f t="shared" si="2"/>
        <v>0</v>
      </c>
      <c r="H28" s="11"/>
      <c r="I28" s="11"/>
      <c r="J28" s="11"/>
      <c r="K28" s="11"/>
      <c r="L28" s="11">
        <f t="shared" si="3"/>
        <v>0</v>
      </c>
      <c r="M28" s="11"/>
      <c r="N28" s="11"/>
      <c r="O28" s="11"/>
      <c r="P28" s="11"/>
      <c r="Q28" s="11">
        <f t="shared" si="4"/>
        <v>0</v>
      </c>
      <c r="R28" s="11"/>
      <c r="S28" s="11"/>
      <c r="T28" s="11"/>
      <c r="U28" s="11"/>
      <c r="V28" s="11">
        <f t="shared" si="5"/>
        <v>0</v>
      </c>
      <c r="W28" s="11"/>
      <c r="X28" s="11"/>
      <c r="Y28" s="11"/>
      <c r="Z28" s="11"/>
      <c r="AA28" s="11">
        <f t="shared" si="6"/>
        <v>0</v>
      </c>
      <c r="AB28" s="11"/>
      <c r="AC28" s="11"/>
      <c r="AD28" s="11"/>
      <c r="AE28" s="11"/>
    </row>
    <row r="29" spans="1:31" ht="14.25" customHeight="1">
      <c r="A29" s="20" t="s">
        <v>20</v>
      </c>
      <c r="B29" s="11">
        <f t="shared" si="1"/>
        <v>0</v>
      </c>
      <c r="C29" s="11">
        <f t="shared" si="7"/>
        <v>0</v>
      </c>
      <c r="D29" s="11">
        <f t="shared" si="7"/>
        <v>0</v>
      </c>
      <c r="E29" s="11">
        <f t="shared" si="7"/>
        <v>0</v>
      </c>
      <c r="F29" s="11">
        <f t="shared" si="7"/>
        <v>0</v>
      </c>
      <c r="G29" s="11">
        <f t="shared" si="2"/>
        <v>0</v>
      </c>
      <c r="H29" s="11"/>
      <c r="I29" s="11"/>
      <c r="J29" s="11"/>
      <c r="K29" s="11"/>
      <c r="L29" s="11">
        <f t="shared" si="3"/>
        <v>0</v>
      </c>
      <c r="M29" s="11"/>
      <c r="N29" s="11"/>
      <c r="O29" s="11"/>
      <c r="P29" s="11"/>
      <c r="Q29" s="11">
        <f t="shared" si="4"/>
        <v>0</v>
      </c>
      <c r="R29" s="11"/>
      <c r="S29" s="11"/>
      <c r="T29" s="11"/>
      <c r="U29" s="11"/>
      <c r="V29" s="11">
        <f t="shared" si="5"/>
        <v>0</v>
      </c>
      <c r="W29" s="11"/>
      <c r="X29" s="11"/>
      <c r="Y29" s="11"/>
      <c r="Z29" s="11"/>
      <c r="AA29" s="11">
        <f t="shared" si="6"/>
        <v>0</v>
      </c>
      <c r="AB29" s="11"/>
      <c r="AC29" s="11"/>
      <c r="AD29" s="11"/>
      <c r="AE29" s="11"/>
    </row>
    <row r="30" spans="1:31" ht="12.75" customHeight="1">
      <c r="A30" s="20" t="s">
        <v>21</v>
      </c>
      <c r="B30" s="11">
        <f t="shared" si="1"/>
        <v>1270</v>
      </c>
      <c r="C30" s="11">
        <f t="shared" si="7"/>
        <v>0</v>
      </c>
      <c r="D30" s="11">
        <f t="shared" si="7"/>
        <v>1270</v>
      </c>
      <c r="E30" s="11">
        <f t="shared" si="7"/>
        <v>0</v>
      </c>
      <c r="F30" s="11">
        <f t="shared" si="7"/>
        <v>0</v>
      </c>
      <c r="G30" s="11">
        <f t="shared" si="2"/>
        <v>1270</v>
      </c>
      <c r="H30" s="11"/>
      <c r="I30" s="11">
        <v>1270</v>
      </c>
      <c r="J30" s="11"/>
      <c r="K30" s="11"/>
      <c r="L30" s="11">
        <f t="shared" si="3"/>
        <v>0</v>
      </c>
      <c r="M30" s="11"/>
      <c r="N30" s="11"/>
      <c r="O30" s="11"/>
      <c r="P30" s="11"/>
      <c r="Q30" s="11">
        <f t="shared" si="4"/>
        <v>0</v>
      </c>
      <c r="R30" s="11"/>
      <c r="S30" s="11"/>
      <c r="T30" s="11"/>
      <c r="U30" s="11"/>
      <c r="V30" s="11">
        <f t="shared" si="5"/>
        <v>0</v>
      </c>
      <c r="W30" s="11"/>
      <c r="X30" s="11"/>
      <c r="Y30" s="11"/>
      <c r="Z30" s="11"/>
      <c r="AA30" s="11">
        <f t="shared" si="6"/>
        <v>0</v>
      </c>
      <c r="AB30" s="11"/>
      <c r="AC30" s="11"/>
      <c r="AD30" s="11"/>
      <c r="AE30" s="11"/>
    </row>
    <row r="31" spans="1:31" ht="38.25">
      <c r="A31" s="21" t="s">
        <v>103</v>
      </c>
      <c r="B31" s="11">
        <f t="shared" si="1"/>
        <v>1270</v>
      </c>
      <c r="C31" s="11">
        <f t="shared" si="7"/>
        <v>0</v>
      </c>
      <c r="D31" s="11">
        <f t="shared" si="7"/>
        <v>1270</v>
      </c>
      <c r="E31" s="11">
        <f t="shared" si="7"/>
        <v>0</v>
      </c>
      <c r="F31" s="11">
        <f t="shared" si="7"/>
        <v>0</v>
      </c>
      <c r="G31" s="11">
        <f t="shared" si="2"/>
        <v>1270</v>
      </c>
      <c r="H31" s="11"/>
      <c r="I31" s="11">
        <v>1270</v>
      </c>
      <c r="J31" s="11"/>
      <c r="K31" s="11"/>
      <c r="L31" s="11">
        <f t="shared" si="3"/>
        <v>0</v>
      </c>
      <c r="M31" s="11"/>
      <c r="N31" s="11"/>
      <c r="O31" s="11"/>
      <c r="P31" s="11"/>
      <c r="Q31" s="11">
        <f t="shared" si="4"/>
        <v>0</v>
      </c>
      <c r="R31" s="11"/>
      <c r="S31" s="11"/>
      <c r="T31" s="11"/>
      <c r="U31" s="11"/>
      <c r="V31" s="11">
        <f t="shared" si="5"/>
        <v>0</v>
      </c>
      <c r="W31" s="11"/>
      <c r="X31" s="11"/>
      <c r="Y31" s="11"/>
      <c r="Z31" s="11"/>
      <c r="AA31" s="11">
        <f t="shared" si="6"/>
        <v>0</v>
      </c>
      <c r="AB31" s="11"/>
      <c r="AC31" s="11"/>
      <c r="AD31" s="11"/>
      <c r="AE31" s="11"/>
    </row>
    <row r="32" spans="1:31" ht="12.75" customHeight="1">
      <c r="A32" s="20" t="s">
        <v>22</v>
      </c>
      <c r="B32" s="11">
        <f t="shared" si="1"/>
        <v>0</v>
      </c>
      <c r="C32" s="11">
        <f t="shared" si="7"/>
        <v>0</v>
      </c>
      <c r="D32" s="11">
        <f t="shared" si="7"/>
        <v>0</v>
      </c>
      <c r="E32" s="11">
        <f t="shared" si="7"/>
        <v>0</v>
      </c>
      <c r="F32" s="11">
        <f t="shared" si="7"/>
        <v>0</v>
      </c>
      <c r="G32" s="11">
        <f t="shared" si="2"/>
        <v>0</v>
      </c>
      <c r="H32" s="11"/>
      <c r="I32" s="11"/>
      <c r="J32" s="11"/>
      <c r="K32" s="11"/>
      <c r="L32" s="11">
        <f t="shared" si="3"/>
        <v>0</v>
      </c>
      <c r="M32" s="11"/>
      <c r="N32" s="11"/>
      <c r="O32" s="11"/>
      <c r="P32" s="11"/>
      <c r="Q32" s="11">
        <f t="shared" si="4"/>
        <v>0</v>
      </c>
      <c r="R32" s="11"/>
      <c r="S32" s="11"/>
      <c r="T32" s="11"/>
      <c r="U32" s="11"/>
      <c r="V32" s="11">
        <f t="shared" si="5"/>
        <v>0</v>
      </c>
      <c r="W32" s="11"/>
      <c r="X32" s="11"/>
      <c r="Y32" s="11"/>
      <c r="Z32" s="11"/>
      <c r="AA32" s="11">
        <f t="shared" si="6"/>
        <v>0</v>
      </c>
      <c r="AB32" s="11"/>
      <c r="AC32" s="11"/>
      <c r="AD32" s="11"/>
      <c r="AE32" s="11"/>
    </row>
    <row r="33" spans="1:31" ht="13.5" customHeight="1">
      <c r="A33" s="20" t="s">
        <v>23</v>
      </c>
      <c r="B33" s="11">
        <f t="shared" si="1"/>
        <v>670</v>
      </c>
      <c r="C33" s="11">
        <f t="shared" si="7"/>
        <v>0</v>
      </c>
      <c r="D33" s="11">
        <f t="shared" si="7"/>
        <v>0</v>
      </c>
      <c r="E33" s="11">
        <f t="shared" si="7"/>
        <v>670</v>
      </c>
      <c r="F33" s="11">
        <f t="shared" si="7"/>
        <v>0</v>
      </c>
      <c r="G33" s="11">
        <f t="shared" si="2"/>
        <v>0</v>
      </c>
      <c r="H33" s="11"/>
      <c r="I33" s="11"/>
      <c r="J33" s="11"/>
      <c r="K33" s="11"/>
      <c r="L33" s="11">
        <f t="shared" si="3"/>
        <v>400</v>
      </c>
      <c r="M33" s="11"/>
      <c r="N33" s="11"/>
      <c r="O33" s="11">
        <v>400</v>
      </c>
      <c r="P33" s="11"/>
      <c r="Q33" s="11">
        <f t="shared" si="4"/>
        <v>0</v>
      </c>
      <c r="R33" s="11"/>
      <c r="S33" s="11"/>
      <c r="T33" s="11"/>
      <c r="U33" s="11"/>
      <c r="V33" s="11">
        <f t="shared" si="5"/>
        <v>0</v>
      </c>
      <c r="W33" s="11"/>
      <c r="X33" s="11"/>
      <c r="Y33" s="11"/>
      <c r="Z33" s="11"/>
      <c r="AA33" s="11">
        <f t="shared" si="6"/>
        <v>270</v>
      </c>
      <c r="AB33" s="11"/>
      <c r="AC33" s="11"/>
      <c r="AD33" s="11">
        <v>270</v>
      </c>
      <c r="AE33" s="11"/>
    </row>
    <row r="34" spans="1:31" ht="25.5">
      <c r="A34" s="21" t="s">
        <v>80</v>
      </c>
      <c r="B34" s="11">
        <f t="shared" si="1"/>
        <v>670</v>
      </c>
      <c r="C34" s="11"/>
      <c r="D34" s="11"/>
      <c r="E34" s="11">
        <f t="shared" si="7"/>
        <v>670</v>
      </c>
      <c r="F34" s="11"/>
      <c r="G34" s="11"/>
      <c r="H34" s="11"/>
      <c r="I34" s="11"/>
      <c r="J34" s="11"/>
      <c r="K34" s="11"/>
      <c r="L34" s="11">
        <f t="shared" si="3"/>
        <v>400</v>
      </c>
      <c r="M34" s="11"/>
      <c r="N34" s="11"/>
      <c r="O34" s="11">
        <v>400</v>
      </c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>
        <f t="shared" si="6"/>
        <v>270</v>
      </c>
      <c r="AB34" s="11"/>
      <c r="AC34" s="11"/>
      <c r="AD34" s="11">
        <v>270</v>
      </c>
      <c r="AE34" s="11"/>
    </row>
    <row r="35" spans="1:31" ht="13.5" customHeight="1">
      <c r="A35" s="20" t="s">
        <v>24</v>
      </c>
      <c r="B35" s="11">
        <f t="shared" si="1"/>
        <v>0</v>
      </c>
      <c r="C35" s="11">
        <f t="shared" si="7"/>
        <v>0</v>
      </c>
      <c r="D35" s="11">
        <f t="shared" si="7"/>
        <v>0</v>
      </c>
      <c r="E35" s="11">
        <f t="shared" si="7"/>
        <v>0</v>
      </c>
      <c r="F35" s="11">
        <f t="shared" si="7"/>
        <v>0</v>
      </c>
      <c r="G35" s="11">
        <f t="shared" si="2"/>
        <v>0</v>
      </c>
      <c r="H35" s="11"/>
      <c r="I35" s="11"/>
      <c r="J35" s="11"/>
      <c r="K35" s="11"/>
      <c r="L35" s="11">
        <f t="shared" si="3"/>
        <v>0</v>
      </c>
      <c r="M35" s="11"/>
      <c r="N35" s="11"/>
      <c r="O35" s="11"/>
      <c r="P35" s="11"/>
      <c r="Q35" s="11">
        <f t="shared" si="4"/>
        <v>0</v>
      </c>
      <c r="R35" s="11"/>
      <c r="S35" s="11"/>
      <c r="T35" s="11"/>
      <c r="U35" s="11"/>
      <c r="V35" s="11">
        <f t="shared" si="5"/>
        <v>0</v>
      </c>
      <c r="W35" s="11"/>
      <c r="X35" s="11"/>
      <c r="Y35" s="11"/>
      <c r="Z35" s="11"/>
      <c r="AA35" s="11">
        <f t="shared" si="6"/>
        <v>0</v>
      </c>
      <c r="AB35" s="11"/>
      <c r="AC35" s="11"/>
      <c r="AD35" s="11"/>
      <c r="AE35" s="11"/>
    </row>
    <row r="36" spans="1:31" ht="12" customHeight="1">
      <c r="A36" s="20" t="s">
        <v>25</v>
      </c>
      <c r="B36" s="11">
        <f t="shared" si="1"/>
        <v>0</v>
      </c>
      <c r="C36" s="11">
        <f t="shared" si="7"/>
        <v>0</v>
      </c>
      <c r="D36" s="11">
        <f t="shared" si="7"/>
        <v>0</v>
      </c>
      <c r="E36" s="11">
        <f t="shared" si="7"/>
        <v>0</v>
      </c>
      <c r="F36" s="11">
        <f t="shared" si="7"/>
        <v>0</v>
      </c>
      <c r="G36" s="11">
        <f t="shared" si="2"/>
        <v>0</v>
      </c>
      <c r="H36" s="11"/>
      <c r="I36" s="11"/>
      <c r="J36" s="11"/>
      <c r="K36" s="11"/>
      <c r="L36" s="11">
        <f t="shared" si="3"/>
        <v>0</v>
      </c>
      <c r="M36" s="11"/>
      <c r="N36" s="11"/>
      <c r="O36" s="11"/>
      <c r="P36" s="11"/>
      <c r="Q36" s="11">
        <f t="shared" si="4"/>
        <v>0</v>
      </c>
      <c r="R36" s="11"/>
      <c r="S36" s="11"/>
      <c r="T36" s="11"/>
      <c r="U36" s="11"/>
      <c r="V36" s="11">
        <f t="shared" si="5"/>
        <v>0</v>
      </c>
      <c r="W36" s="11"/>
      <c r="X36" s="11"/>
      <c r="Y36" s="11"/>
      <c r="Z36" s="11"/>
      <c r="AA36" s="11">
        <f t="shared" si="6"/>
        <v>0</v>
      </c>
      <c r="AB36" s="11"/>
      <c r="AC36" s="11"/>
      <c r="AD36" s="11"/>
      <c r="AE36" s="11"/>
    </row>
    <row r="37" spans="1:31" ht="13.5" customHeight="1">
      <c r="A37" s="20" t="s">
        <v>26</v>
      </c>
      <c r="B37" s="11">
        <f t="shared" si="1"/>
        <v>0</v>
      </c>
      <c r="C37" s="11">
        <f t="shared" si="7"/>
        <v>0</v>
      </c>
      <c r="D37" s="11">
        <f t="shared" si="7"/>
        <v>0</v>
      </c>
      <c r="E37" s="11">
        <f t="shared" si="7"/>
        <v>0</v>
      </c>
      <c r="F37" s="11">
        <f t="shared" si="7"/>
        <v>0</v>
      </c>
      <c r="G37" s="11">
        <f t="shared" si="2"/>
        <v>0</v>
      </c>
      <c r="H37" s="11"/>
      <c r="I37" s="11"/>
      <c r="J37" s="11"/>
      <c r="K37" s="11"/>
      <c r="L37" s="11">
        <f t="shared" si="3"/>
        <v>0</v>
      </c>
      <c r="M37" s="11"/>
      <c r="N37" s="11"/>
      <c r="O37" s="11"/>
      <c r="P37" s="11"/>
      <c r="Q37" s="11">
        <f t="shared" si="4"/>
        <v>0</v>
      </c>
      <c r="R37" s="11"/>
      <c r="S37" s="11"/>
      <c r="T37" s="11"/>
      <c r="U37" s="11"/>
      <c r="V37" s="11">
        <f t="shared" si="5"/>
        <v>0</v>
      </c>
      <c r="W37" s="11"/>
      <c r="X37" s="11"/>
      <c r="Y37" s="11"/>
      <c r="Z37" s="11"/>
      <c r="AA37" s="11">
        <f t="shared" si="6"/>
        <v>0</v>
      </c>
      <c r="AB37" s="11"/>
      <c r="AC37" s="11"/>
      <c r="AD37" s="11"/>
      <c r="AE37" s="11"/>
    </row>
    <row r="38" spans="1:31" ht="13.5" customHeight="1">
      <c r="A38" s="20" t="s">
        <v>27</v>
      </c>
      <c r="B38" s="11">
        <f t="shared" si="1"/>
        <v>0</v>
      </c>
      <c r="C38" s="11">
        <f t="shared" si="7"/>
        <v>0</v>
      </c>
      <c r="D38" s="11">
        <f t="shared" si="7"/>
        <v>0</v>
      </c>
      <c r="E38" s="11">
        <f t="shared" si="7"/>
        <v>0</v>
      </c>
      <c r="F38" s="11">
        <f t="shared" si="7"/>
        <v>0</v>
      </c>
      <c r="G38" s="11">
        <f t="shared" si="2"/>
        <v>0</v>
      </c>
      <c r="H38" s="11"/>
      <c r="I38" s="11"/>
      <c r="J38" s="11"/>
      <c r="K38" s="11"/>
      <c r="L38" s="11">
        <f t="shared" si="3"/>
        <v>0</v>
      </c>
      <c r="M38" s="11"/>
      <c r="N38" s="11"/>
      <c r="O38" s="11"/>
      <c r="P38" s="11"/>
      <c r="Q38" s="11">
        <f t="shared" si="4"/>
        <v>0</v>
      </c>
      <c r="R38" s="11"/>
      <c r="S38" s="11"/>
      <c r="T38" s="11"/>
      <c r="U38" s="11"/>
      <c r="V38" s="11">
        <f t="shared" si="5"/>
        <v>0</v>
      </c>
      <c r="W38" s="11"/>
      <c r="X38" s="11"/>
      <c r="Y38" s="11"/>
      <c r="Z38" s="11"/>
      <c r="AA38" s="11">
        <f t="shared" si="6"/>
        <v>0</v>
      </c>
      <c r="AB38" s="11"/>
      <c r="AC38" s="11"/>
      <c r="AD38" s="11"/>
      <c r="AE38" s="11"/>
    </row>
    <row r="39" spans="1:31" ht="13.5" customHeight="1">
      <c r="A39" s="20" t="s">
        <v>28</v>
      </c>
      <c r="B39" s="11">
        <f t="shared" si="1"/>
        <v>10620</v>
      </c>
      <c r="C39" s="11">
        <f t="shared" si="7"/>
        <v>5000</v>
      </c>
      <c r="D39" s="11">
        <f t="shared" si="7"/>
        <v>5220</v>
      </c>
      <c r="E39" s="11">
        <f t="shared" si="7"/>
        <v>400</v>
      </c>
      <c r="F39" s="11">
        <f t="shared" si="7"/>
        <v>0</v>
      </c>
      <c r="G39" s="11">
        <f t="shared" si="2"/>
        <v>5620</v>
      </c>
      <c r="H39" s="11"/>
      <c r="I39" s="11">
        <v>5220</v>
      </c>
      <c r="J39" s="11">
        <v>400</v>
      </c>
      <c r="K39" s="11"/>
      <c r="L39" s="11">
        <f t="shared" si="3"/>
        <v>5000</v>
      </c>
      <c r="M39" s="11">
        <v>5000</v>
      </c>
      <c r="N39" s="11"/>
      <c r="O39" s="11"/>
      <c r="P39" s="11"/>
      <c r="Q39" s="11">
        <f t="shared" si="4"/>
        <v>0</v>
      </c>
      <c r="R39" s="11"/>
      <c r="S39" s="11"/>
      <c r="T39" s="11"/>
      <c r="U39" s="11"/>
      <c r="V39" s="11">
        <f t="shared" si="5"/>
        <v>0</v>
      </c>
      <c r="W39" s="11"/>
      <c r="X39" s="11"/>
      <c r="Y39" s="11"/>
      <c r="Z39" s="11"/>
      <c r="AA39" s="11">
        <f t="shared" si="6"/>
        <v>0</v>
      </c>
      <c r="AB39" s="11"/>
      <c r="AC39" s="11"/>
      <c r="AD39" s="11"/>
      <c r="AE39" s="11"/>
    </row>
    <row r="40" spans="1:31" ht="25.5">
      <c r="A40" s="21" t="s">
        <v>73</v>
      </c>
      <c r="B40" s="11">
        <f t="shared" si="1"/>
        <v>10620</v>
      </c>
      <c r="C40" s="11">
        <f t="shared" si="7"/>
        <v>5000</v>
      </c>
      <c r="D40" s="11">
        <f t="shared" si="7"/>
        <v>5220</v>
      </c>
      <c r="E40" s="11">
        <f t="shared" si="7"/>
        <v>400</v>
      </c>
      <c r="F40" s="11"/>
      <c r="G40" s="11">
        <f t="shared" si="2"/>
        <v>5620</v>
      </c>
      <c r="H40" s="11"/>
      <c r="I40" s="11">
        <v>5220</v>
      </c>
      <c r="J40" s="11">
        <v>400</v>
      </c>
      <c r="K40" s="11"/>
      <c r="L40" s="11">
        <f t="shared" si="3"/>
        <v>5000</v>
      </c>
      <c r="M40" s="11">
        <v>5000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 ht="12" customHeight="1">
      <c r="A41" s="20" t="s">
        <v>97</v>
      </c>
      <c r="B41" s="11">
        <f t="shared" si="1"/>
        <v>16500.300000000003</v>
      </c>
      <c r="C41" s="11">
        <f t="shared" si="7"/>
        <v>13220.7</v>
      </c>
      <c r="D41" s="11">
        <f t="shared" si="7"/>
        <v>0</v>
      </c>
      <c r="E41" s="11">
        <f t="shared" si="7"/>
        <v>2094.6</v>
      </c>
      <c r="F41" s="11">
        <f t="shared" si="7"/>
        <v>1185</v>
      </c>
      <c r="G41" s="11">
        <f t="shared" si="2"/>
        <v>2830.2999999999997</v>
      </c>
      <c r="H41" s="11">
        <v>2320.7</v>
      </c>
      <c r="I41" s="11"/>
      <c r="J41" s="11">
        <v>314.6</v>
      </c>
      <c r="K41" s="11">
        <v>195</v>
      </c>
      <c r="L41" s="11">
        <f t="shared" si="3"/>
        <v>4615</v>
      </c>
      <c r="M41" s="11">
        <v>3700</v>
      </c>
      <c r="N41" s="11"/>
      <c r="O41" s="11">
        <v>710</v>
      </c>
      <c r="P41" s="11">
        <v>205</v>
      </c>
      <c r="Q41" s="11">
        <f t="shared" si="4"/>
        <v>2920</v>
      </c>
      <c r="R41" s="11">
        <v>2400</v>
      </c>
      <c r="S41" s="11"/>
      <c r="T41" s="11">
        <v>260</v>
      </c>
      <c r="U41" s="11">
        <v>260</v>
      </c>
      <c r="V41" s="11">
        <f t="shared" si="5"/>
        <v>3310</v>
      </c>
      <c r="W41" s="11">
        <v>2400</v>
      </c>
      <c r="X41" s="11"/>
      <c r="Y41" s="11">
        <v>655</v>
      </c>
      <c r="Z41" s="11">
        <v>255</v>
      </c>
      <c r="AA41" s="11">
        <f t="shared" si="6"/>
        <v>2825</v>
      </c>
      <c r="AB41" s="11">
        <v>2400</v>
      </c>
      <c r="AC41" s="11"/>
      <c r="AD41" s="11">
        <v>155</v>
      </c>
      <c r="AE41" s="11">
        <v>270</v>
      </c>
    </row>
    <row r="42" spans="1:31" ht="38.25">
      <c r="A42" s="21" t="s">
        <v>98</v>
      </c>
      <c r="B42" s="11">
        <f t="shared" si="1"/>
        <v>16500.300000000003</v>
      </c>
      <c r="C42" s="11">
        <f t="shared" si="7"/>
        <v>13220.7</v>
      </c>
      <c r="D42" s="11"/>
      <c r="E42" s="11">
        <f t="shared" si="7"/>
        <v>2094.6</v>
      </c>
      <c r="F42" s="11">
        <f t="shared" si="7"/>
        <v>1185</v>
      </c>
      <c r="G42" s="11">
        <f t="shared" si="2"/>
        <v>2830.2999999999997</v>
      </c>
      <c r="H42" s="11">
        <v>2320.7</v>
      </c>
      <c r="I42" s="11"/>
      <c r="J42" s="11">
        <v>314.6</v>
      </c>
      <c r="K42" s="11">
        <v>195</v>
      </c>
      <c r="L42" s="11">
        <f t="shared" si="3"/>
        <v>4615</v>
      </c>
      <c r="M42" s="11">
        <v>3700</v>
      </c>
      <c r="N42" s="11"/>
      <c r="O42" s="11">
        <v>710</v>
      </c>
      <c r="P42" s="11">
        <v>205</v>
      </c>
      <c r="Q42" s="11">
        <f t="shared" si="4"/>
        <v>2920</v>
      </c>
      <c r="R42" s="11">
        <v>2400</v>
      </c>
      <c r="S42" s="11"/>
      <c r="T42" s="11">
        <v>260</v>
      </c>
      <c r="U42" s="11">
        <v>260</v>
      </c>
      <c r="V42" s="11">
        <f t="shared" si="5"/>
        <v>3310</v>
      </c>
      <c r="W42" s="11">
        <v>2400</v>
      </c>
      <c r="X42" s="11"/>
      <c r="Y42" s="11">
        <v>655</v>
      </c>
      <c r="Z42" s="11">
        <v>255</v>
      </c>
      <c r="AA42" s="11">
        <f t="shared" si="6"/>
        <v>2825</v>
      </c>
      <c r="AB42" s="11">
        <v>2400</v>
      </c>
      <c r="AC42" s="11"/>
      <c r="AD42" s="11">
        <v>155</v>
      </c>
      <c r="AE42" s="11">
        <v>270</v>
      </c>
    </row>
    <row r="43" spans="1:31" ht="12.75" customHeight="1">
      <c r="A43" s="20" t="s">
        <v>29</v>
      </c>
      <c r="B43" s="11">
        <f t="shared" si="1"/>
        <v>0</v>
      </c>
      <c r="C43" s="11">
        <f t="shared" si="7"/>
        <v>0</v>
      </c>
      <c r="D43" s="11">
        <f t="shared" si="7"/>
        <v>0</v>
      </c>
      <c r="E43" s="11">
        <f t="shared" si="7"/>
        <v>0</v>
      </c>
      <c r="F43" s="11">
        <f t="shared" si="7"/>
        <v>0</v>
      </c>
      <c r="G43" s="11">
        <f t="shared" si="2"/>
        <v>0</v>
      </c>
      <c r="H43" s="11"/>
      <c r="I43" s="11"/>
      <c r="J43" s="11"/>
      <c r="K43" s="11"/>
      <c r="L43" s="11">
        <f t="shared" si="3"/>
        <v>0</v>
      </c>
      <c r="M43" s="11"/>
      <c r="N43" s="11"/>
      <c r="O43" s="11"/>
      <c r="P43" s="11"/>
      <c r="Q43" s="11">
        <f t="shared" si="4"/>
        <v>0</v>
      </c>
      <c r="R43" s="11"/>
      <c r="S43" s="11"/>
      <c r="T43" s="11"/>
      <c r="U43" s="11"/>
      <c r="V43" s="11">
        <f t="shared" si="5"/>
        <v>0</v>
      </c>
      <c r="W43" s="11"/>
      <c r="X43" s="11"/>
      <c r="Y43" s="11"/>
      <c r="Z43" s="11"/>
      <c r="AA43" s="11">
        <f t="shared" si="6"/>
        <v>0</v>
      </c>
      <c r="AB43" s="11"/>
      <c r="AC43" s="11"/>
      <c r="AD43" s="11"/>
      <c r="AE43" s="11"/>
    </row>
    <row r="44" spans="1:31" ht="12.75" customHeight="1">
      <c r="A44" s="20" t="s">
        <v>30</v>
      </c>
      <c r="B44" s="11">
        <f t="shared" si="1"/>
        <v>0</v>
      </c>
      <c r="C44" s="11">
        <f t="shared" si="7"/>
        <v>0</v>
      </c>
      <c r="D44" s="11">
        <f t="shared" si="7"/>
        <v>0</v>
      </c>
      <c r="E44" s="11">
        <f t="shared" si="7"/>
        <v>0</v>
      </c>
      <c r="F44" s="11">
        <f t="shared" si="7"/>
        <v>0</v>
      </c>
      <c r="G44" s="11">
        <f t="shared" si="2"/>
        <v>0</v>
      </c>
      <c r="H44" s="11"/>
      <c r="I44" s="11"/>
      <c r="J44" s="11"/>
      <c r="K44" s="11"/>
      <c r="L44" s="11">
        <f t="shared" si="3"/>
        <v>0</v>
      </c>
      <c r="M44" s="11"/>
      <c r="N44" s="11"/>
      <c r="O44" s="11"/>
      <c r="P44" s="11"/>
      <c r="Q44" s="11">
        <f t="shared" si="4"/>
        <v>0</v>
      </c>
      <c r="R44" s="11"/>
      <c r="S44" s="11"/>
      <c r="T44" s="11"/>
      <c r="U44" s="11"/>
      <c r="V44" s="11">
        <f t="shared" si="5"/>
        <v>0</v>
      </c>
      <c r="W44" s="11"/>
      <c r="X44" s="11"/>
      <c r="Y44" s="11"/>
      <c r="Z44" s="11"/>
      <c r="AA44" s="11">
        <f t="shared" si="6"/>
        <v>0</v>
      </c>
      <c r="AB44" s="11"/>
      <c r="AC44" s="11"/>
      <c r="AD44" s="11"/>
      <c r="AE44" s="11"/>
    </row>
    <row r="45" spans="1:31" ht="14.25" customHeight="1">
      <c r="A45" s="20" t="s">
        <v>31</v>
      </c>
      <c r="B45" s="11">
        <f t="shared" si="1"/>
        <v>0</v>
      </c>
      <c r="C45" s="11">
        <f t="shared" si="7"/>
        <v>0</v>
      </c>
      <c r="D45" s="11">
        <f t="shared" si="7"/>
        <v>0</v>
      </c>
      <c r="E45" s="11">
        <f t="shared" si="7"/>
        <v>0</v>
      </c>
      <c r="F45" s="11">
        <f t="shared" si="7"/>
        <v>0</v>
      </c>
      <c r="G45" s="11">
        <f t="shared" si="2"/>
        <v>0</v>
      </c>
      <c r="H45" s="11"/>
      <c r="I45" s="11"/>
      <c r="J45" s="11"/>
      <c r="K45" s="11"/>
      <c r="L45" s="11">
        <f t="shared" si="3"/>
        <v>0</v>
      </c>
      <c r="M45" s="11"/>
      <c r="N45" s="11"/>
      <c r="O45" s="11"/>
      <c r="P45" s="11"/>
      <c r="Q45" s="11">
        <f t="shared" si="4"/>
        <v>0</v>
      </c>
      <c r="R45" s="11"/>
      <c r="S45" s="11"/>
      <c r="T45" s="11"/>
      <c r="U45" s="11"/>
      <c r="V45" s="11">
        <f t="shared" si="5"/>
        <v>0</v>
      </c>
      <c r="W45" s="11"/>
      <c r="X45" s="11"/>
      <c r="Y45" s="11"/>
      <c r="Z45" s="11"/>
      <c r="AA45" s="11">
        <f t="shared" si="6"/>
        <v>0</v>
      </c>
      <c r="AB45" s="11"/>
      <c r="AC45" s="11"/>
      <c r="AD45" s="11"/>
      <c r="AE45" s="11"/>
    </row>
    <row r="46" spans="1:31" ht="13.5" customHeight="1">
      <c r="A46" s="20" t="s">
        <v>32</v>
      </c>
      <c r="B46" s="11">
        <f t="shared" si="1"/>
        <v>3700</v>
      </c>
      <c r="C46" s="11">
        <f t="shared" si="7"/>
        <v>0</v>
      </c>
      <c r="D46" s="11">
        <f t="shared" si="7"/>
        <v>0</v>
      </c>
      <c r="E46" s="11">
        <f t="shared" si="7"/>
        <v>1200</v>
      </c>
      <c r="F46" s="11">
        <f t="shared" si="7"/>
        <v>2500</v>
      </c>
      <c r="G46" s="11">
        <f t="shared" si="2"/>
        <v>600</v>
      </c>
      <c r="H46" s="11"/>
      <c r="I46" s="11"/>
      <c r="J46" s="11">
        <v>200</v>
      </c>
      <c r="K46" s="11">
        <v>400</v>
      </c>
      <c r="L46" s="11">
        <f t="shared" si="3"/>
        <v>670</v>
      </c>
      <c r="M46" s="11"/>
      <c r="N46" s="11"/>
      <c r="O46" s="11">
        <v>220</v>
      </c>
      <c r="P46" s="11">
        <v>450</v>
      </c>
      <c r="Q46" s="11">
        <f t="shared" si="4"/>
        <v>740</v>
      </c>
      <c r="R46" s="11"/>
      <c r="S46" s="11"/>
      <c r="T46" s="11">
        <v>240</v>
      </c>
      <c r="U46" s="11">
        <v>500</v>
      </c>
      <c r="V46" s="11">
        <f t="shared" si="5"/>
        <v>810</v>
      </c>
      <c r="W46" s="11"/>
      <c r="X46" s="11"/>
      <c r="Y46" s="11">
        <v>260</v>
      </c>
      <c r="Z46" s="11">
        <v>550</v>
      </c>
      <c r="AA46" s="11">
        <f t="shared" si="6"/>
        <v>880</v>
      </c>
      <c r="AB46" s="11"/>
      <c r="AC46" s="11"/>
      <c r="AD46" s="11">
        <v>280</v>
      </c>
      <c r="AE46" s="11">
        <v>600</v>
      </c>
    </row>
    <row r="47" spans="1:31" ht="30" customHeight="1">
      <c r="A47" s="21" t="s">
        <v>81</v>
      </c>
      <c r="B47" s="11">
        <f t="shared" si="1"/>
        <v>1270</v>
      </c>
      <c r="C47" s="11"/>
      <c r="D47" s="11"/>
      <c r="E47" s="11">
        <f t="shared" si="7"/>
        <v>420</v>
      </c>
      <c r="F47" s="11">
        <f t="shared" si="7"/>
        <v>850</v>
      </c>
      <c r="G47" s="11">
        <f t="shared" si="2"/>
        <v>600</v>
      </c>
      <c r="H47" s="11"/>
      <c r="I47" s="11"/>
      <c r="J47" s="11">
        <v>200</v>
      </c>
      <c r="K47" s="11">
        <v>400</v>
      </c>
      <c r="L47" s="11">
        <f t="shared" si="3"/>
        <v>670</v>
      </c>
      <c r="M47" s="11"/>
      <c r="N47" s="11"/>
      <c r="O47" s="11">
        <v>220</v>
      </c>
      <c r="P47" s="11">
        <v>450</v>
      </c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</row>
    <row r="48" spans="1:31" ht="14.25" customHeight="1">
      <c r="A48" s="20" t="s">
        <v>33</v>
      </c>
      <c r="B48" s="11">
        <f t="shared" si="1"/>
        <v>0</v>
      </c>
      <c r="C48" s="11">
        <f t="shared" si="7"/>
        <v>0</v>
      </c>
      <c r="D48" s="11">
        <f t="shared" si="7"/>
        <v>0</v>
      </c>
      <c r="E48" s="11">
        <f t="shared" si="7"/>
        <v>0</v>
      </c>
      <c r="F48" s="11">
        <f t="shared" si="7"/>
        <v>0</v>
      </c>
      <c r="G48" s="11">
        <f t="shared" si="2"/>
        <v>0</v>
      </c>
      <c r="H48" s="11"/>
      <c r="I48" s="11"/>
      <c r="J48" s="11"/>
      <c r="K48" s="11"/>
      <c r="L48" s="11">
        <f t="shared" si="3"/>
        <v>0</v>
      </c>
      <c r="M48" s="11"/>
      <c r="N48" s="11"/>
      <c r="O48" s="11"/>
      <c r="P48" s="11"/>
      <c r="Q48" s="11">
        <f t="shared" si="4"/>
        <v>0</v>
      </c>
      <c r="R48" s="11"/>
      <c r="S48" s="11"/>
      <c r="T48" s="11"/>
      <c r="U48" s="11"/>
      <c r="V48" s="11">
        <f t="shared" si="5"/>
        <v>0</v>
      </c>
      <c r="W48" s="11"/>
      <c r="X48" s="11"/>
      <c r="Y48" s="11"/>
      <c r="Z48" s="11"/>
      <c r="AA48" s="11">
        <f t="shared" si="6"/>
        <v>0</v>
      </c>
      <c r="AB48" s="11"/>
      <c r="AC48" s="11"/>
      <c r="AD48" s="11"/>
      <c r="AE48" s="11"/>
    </row>
    <row r="49" spans="1:31" ht="12.75">
      <c r="A49" s="22" t="s">
        <v>8</v>
      </c>
      <c r="B49" s="12">
        <f>B53+B57+B59+B63+B65+B68+B70+B72+B74</f>
        <v>7272.700000000001</v>
      </c>
      <c r="C49" s="12">
        <f aca="true" t="shared" si="8" ref="C49:AE49">C53+C57+C59+C63+C65+C68+C70+C72+C74</f>
        <v>0</v>
      </c>
      <c r="D49" s="12">
        <f t="shared" si="8"/>
        <v>5021.7</v>
      </c>
      <c r="E49" s="12">
        <f t="shared" si="8"/>
        <v>1816</v>
      </c>
      <c r="F49" s="12">
        <f t="shared" si="8"/>
        <v>435</v>
      </c>
      <c r="G49" s="12">
        <f t="shared" si="8"/>
        <v>6426.700000000001</v>
      </c>
      <c r="H49" s="12">
        <f t="shared" si="8"/>
        <v>0</v>
      </c>
      <c r="I49" s="12">
        <f t="shared" si="8"/>
        <v>5021.7</v>
      </c>
      <c r="J49" s="12">
        <f t="shared" si="8"/>
        <v>1340</v>
      </c>
      <c r="K49" s="12">
        <f t="shared" si="8"/>
        <v>65</v>
      </c>
      <c r="L49" s="12">
        <f t="shared" si="8"/>
        <v>190</v>
      </c>
      <c r="M49" s="12">
        <f t="shared" si="8"/>
        <v>0</v>
      </c>
      <c r="N49" s="12">
        <f t="shared" si="8"/>
        <v>0</v>
      </c>
      <c r="O49" s="12">
        <f t="shared" si="8"/>
        <v>115</v>
      </c>
      <c r="P49" s="12">
        <f t="shared" si="8"/>
        <v>75</v>
      </c>
      <c r="Q49" s="12">
        <f t="shared" si="8"/>
        <v>207</v>
      </c>
      <c r="R49" s="12">
        <f t="shared" si="8"/>
        <v>0</v>
      </c>
      <c r="S49" s="12">
        <f t="shared" si="8"/>
        <v>0</v>
      </c>
      <c r="T49" s="12">
        <f t="shared" si="8"/>
        <v>120</v>
      </c>
      <c r="U49" s="12">
        <f t="shared" si="8"/>
        <v>87</v>
      </c>
      <c r="V49" s="12">
        <f t="shared" si="8"/>
        <v>221</v>
      </c>
      <c r="W49" s="12">
        <f t="shared" si="8"/>
        <v>0</v>
      </c>
      <c r="X49" s="12">
        <f t="shared" si="8"/>
        <v>0</v>
      </c>
      <c r="Y49" s="12">
        <f t="shared" si="8"/>
        <v>122</v>
      </c>
      <c r="Z49" s="12">
        <f t="shared" si="8"/>
        <v>99</v>
      </c>
      <c r="AA49" s="12">
        <f t="shared" si="8"/>
        <v>228</v>
      </c>
      <c r="AB49" s="12">
        <f t="shared" si="8"/>
        <v>0</v>
      </c>
      <c r="AC49" s="12">
        <f t="shared" si="8"/>
        <v>0</v>
      </c>
      <c r="AD49" s="12">
        <f t="shared" si="8"/>
        <v>119</v>
      </c>
      <c r="AE49" s="12">
        <f t="shared" si="8"/>
        <v>109</v>
      </c>
    </row>
    <row r="50" spans="1:31" ht="14.25" customHeight="1">
      <c r="A50" s="23" t="s">
        <v>34</v>
      </c>
      <c r="B50" s="11">
        <f t="shared" si="1"/>
        <v>0</v>
      </c>
      <c r="C50" s="11">
        <f t="shared" si="7"/>
        <v>0</v>
      </c>
      <c r="D50" s="11">
        <f t="shared" si="7"/>
        <v>0</v>
      </c>
      <c r="E50" s="11">
        <f t="shared" si="7"/>
        <v>0</v>
      </c>
      <c r="F50" s="11">
        <f t="shared" si="7"/>
        <v>0</v>
      </c>
      <c r="G50" s="11">
        <f t="shared" si="2"/>
        <v>0</v>
      </c>
      <c r="H50" s="11"/>
      <c r="I50" s="11"/>
      <c r="J50" s="11"/>
      <c r="K50" s="11"/>
      <c r="L50" s="11">
        <f t="shared" si="3"/>
        <v>0</v>
      </c>
      <c r="M50" s="11"/>
      <c r="N50" s="11"/>
      <c r="O50" s="11"/>
      <c r="P50" s="11"/>
      <c r="Q50" s="11">
        <f t="shared" si="4"/>
        <v>0</v>
      </c>
      <c r="R50" s="11"/>
      <c r="S50" s="11"/>
      <c r="T50" s="11"/>
      <c r="U50" s="11"/>
      <c r="V50" s="11">
        <f t="shared" si="5"/>
        <v>0</v>
      </c>
      <c r="W50" s="11"/>
      <c r="X50" s="11"/>
      <c r="Y50" s="11"/>
      <c r="Z50" s="11"/>
      <c r="AA50" s="11">
        <f t="shared" si="6"/>
        <v>0</v>
      </c>
      <c r="AB50" s="11"/>
      <c r="AC50" s="11"/>
      <c r="AD50" s="11"/>
      <c r="AE50" s="11"/>
    </row>
    <row r="51" spans="1:31" ht="13.5" customHeight="1">
      <c r="A51" s="23" t="s">
        <v>35</v>
      </c>
      <c r="B51" s="11">
        <f t="shared" si="1"/>
        <v>0</v>
      </c>
      <c r="C51" s="11">
        <f t="shared" si="7"/>
        <v>0</v>
      </c>
      <c r="D51" s="11">
        <f t="shared" si="7"/>
        <v>0</v>
      </c>
      <c r="E51" s="11">
        <f t="shared" si="7"/>
        <v>0</v>
      </c>
      <c r="F51" s="11">
        <f t="shared" si="7"/>
        <v>0</v>
      </c>
      <c r="G51" s="11">
        <f t="shared" si="2"/>
        <v>0</v>
      </c>
      <c r="H51" s="11"/>
      <c r="I51" s="11"/>
      <c r="J51" s="11"/>
      <c r="K51" s="11"/>
      <c r="L51" s="11">
        <f t="shared" si="3"/>
        <v>0</v>
      </c>
      <c r="M51" s="11"/>
      <c r="N51" s="11"/>
      <c r="O51" s="11"/>
      <c r="P51" s="11"/>
      <c r="Q51" s="11">
        <f t="shared" si="4"/>
        <v>0</v>
      </c>
      <c r="R51" s="11"/>
      <c r="S51" s="11"/>
      <c r="T51" s="11"/>
      <c r="U51" s="11"/>
      <c r="V51" s="11">
        <f t="shared" si="5"/>
        <v>0</v>
      </c>
      <c r="W51" s="11"/>
      <c r="X51" s="11"/>
      <c r="Y51" s="11"/>
      <c r="Z51" s="11"/>
      <c r="AA51" s="11">
        <f t="shared" si="6"/>
        <v>0</v>
      </c>
      <c r="AB51" s="11"/>
      <c r="AC51" s="11"/>
      <c r="AD51" s="11"/>
      <c r="AE51" s="11"/>
    </row>
    <row r="52" spans="1:31" ht="14.25" customHeight="1">
      <c r="A52" s="23" t="s">
        <v>36</v>
      </c>
      <c r="B52" s="11">
        <f t="shared" si="1"/>
        <v>0</v>
      </c>
      <c r="C52" s="11">
        <f t="shared" si="7"/>
        <v>0</v>
      </c>
      <c r="D52" s="11">
        <f t="shared" si="7"/>
        <v>0</v>
      </c>
      <c r="E52" s="11">
        <f t="shared" si="7"/>
        <v>0</v>
      </c>
      <c r="F52" s="11">
        <f t="shared" si="7"/>
        <v>0</v>
      </c>
      <c r="G52" s="11">
        <f t="shared" si="2"/>
        <v>0</v>
      </c>
      <c r="H52" s="11"/>
      <c r="I52" s="11"/>
      <c r="J52" s="11"/>
      <c r="K52" s="11"/>
      <c r="L52" s="11">
        <f t="shared" si="3"/>
        <v>0</v>
      </c>
      <c r="M52" s="11"/>
      <c r="N52" s="11"/>
      <c r="O52" s="11"/>
      <c r="P52" s="11"/>
      <c r="Q52" s="11">
        <f t="shared" si="4"/>
        <v>0</v>
      </c>
      <c r="R52" s="11"/>
      <c r="S52" s="11"/>
      <c r="T52" s="11"/>
      <c r="U52" s="11"/>
      <c r="V52" s="11">
        <f t="shared" si="5"/>
        <v>0</v>
      </c>
      <c r="W52" s="11"/>
      <c r="X52" s="11"/>
      <c r="Y52" s="11"/>
      <c r="Z52" s="11"/>
      <c r="AA52" s="11">
        <f t="shared" si="6"/>
        <v>0</v>
      </c>
      <c r="AB52" s="11"/>
      <c r="AC52" s="11"/>
      <c r="AD52" s="11"/>
      <c r="AE52" s="11"/>
    </row>
    <row r="53" spans="1:31" ht="12.75" customHeight="1">
      <c r="A53" s="23" t="s">
        <v>37</v>
      </c>
      <c r="B53" s="11">
        <f t="shared" si="1"/>
        <v>4586.6</v>
      </c>
      <c r="C53" s="11">
        <f t="shared" si="7"/>
        <v>0</v>
      </c>
      <c r="D53" s="11">
        <f t="shared" si="7"/>
        <v>3586.6</v>
      </c>
      <c r="E53" s="11">
        <f t="shared" si="7"/>
        <v>1000</v>
      </c>
      <c r="F53" s="11">
        <f t="shared" si="7"/>
        <v>0</v>
      </c>
      <c r="G53" s="11">
        <f t="shared" si="2"/>
        <v>4586.6</v>
      </c>
      <c r="H53" s="11"/>
      <c r="I53" s="11">
        <v>3586.6</v>
      </c>
      <c r="J53" s="11">
        <v>1000</v>
      </c>
      <c r="K53" s="11"/>
      <c r="L53" s="11">
        <f t="shared" si="3"/>
        <v>0</v>
      </c>
      <c r="M53" s="11"/>
      <c r="N53" s="11"/>
      <c r="O53" s="11"/>
      <c r="P53" s="11"/>
      <c r="Q53" s="11">
        <f t="shared" si="4"/>
        <v>0</v>
      </c>
      <c r="R53" s="11"/>
      <c r="S53" s="11"/>
      <c r="T53" s="11"/>
      <c r="U53" s="11"/>
      <c r="V53" s="11">
        <f t="shared" si="5"/>
        <v>0</v>
      </c>
      <c r="W53" s="11"/>
      <c r="X53" s="11"/>
      <c r="Y53" s="11"/>
      <c r="Z53" s="11"/>
      <c r="AA53" s="11">
        <f t="shared" si="6"/>
        <v>0</v>
      </c>
      <c r="AB53" s="11"/>
      <c r="AC53" s="11"/>
      <c r="AD53" s="11"/>
      <c r="AE53" s="11"/>
    </row>
    <row r="54" spans="1:31" ht="25.5">
      <c r="A54" s="24" t="s">
        <v>101</v>
      </c>
      <c r="B54" s="11">
        <v>4586.6</v>
      </c>
      <c r="C54" s="11"/>
      <c r="D54" s="11">
        <f t="shared" si="7"/>
        <v>3586.6</v>
      </c>
      <c r="E54" s="11">
        <f t="shared" si="7"/>
        <v>1000</v>
      </c>
      <c r="F54" s="11"/>
      <c r="G54" s="11"/>
      <c r="H54" s="11"/>
      <c r="I54" s="11">
        <v>3586.6</v>
      </c>
      <c r="J54" s="11">
        <v>1000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 spans="1:31" ht="12.75" customHeight="1">
      <c r="A55" s="23" t="s">
        <v>38</v>
      </c>
      <c r="B55" s="11">
        <f t="shared" si="1"/>
        <v>0</v>
      </c>
      <c r="C55" s="11">
        <f t="shared" si="7"/>
        <v>0</v>
      </c>
      <c r="D55" s="11">
        <f t="shared" si="7"/>
        <v>0</v>
      </c>
      <c r="E55" s="11">
        <f t="shared" si="7"/>
        <v>0</v>
      </c>
      <c r="F55" s="11">
        <f t="shared" si="7"/>
        <v>0</v>
      </c>
      <c r="G55" s="11">
        <f t="shared" si="2"/>
        <v>0</v>
      </c>
      <c r="H55" s="11"/>
      <c r="I55" s="11"/>
      <c r="J55" s="11"/>
      <c r="K55" s="11"/>
      <c r="L55" s="11">
        <f t="shared" si="3"/>
        <v>0</v>
      </c>
      <c r="M55" s="11"/>
      <c r="N55" s="11"/>
      <c r="O55" s="11"/>
      <c r="P55" s="11"/>
      <c r="Q55" s="11">
        <f t="shared" si="4"/>
        <v>0</v>
      </c>
      <c r="R55" s="11"/>
      <c r="S55" s="11"/>
      <c r="T55" s="11"/>
      <c r="U55" s="11"/>
      <c r="V55" s="11">
        <f t="shared" si="5"/>
        <v>0</v>
      </c>
      <c r="W55" s="11"/>
      <c r="X55" s="11"/>
      <c r="Y55" s="11"/>
      <c r="Z55" s="11"/>
      <c r="AA55" s="11">
        <f t="shared" si="6"/>
        <v>0</v>
      </c>
      <c r="AB55" s="11"/>
      <c r="AC55" s="11"/>
      <c r="AD55" s="11"/>
      <c r="AE55" s="11"/>
    </row>
    <row r="56" spans="1:31" ht="13.5" customHeight="1">
      <c r="A56" s="23" t="s">
        <v>39</v>
      </c>
      <c r="B56" s="11">
        <f t="shared" si="1"/>
        <v>0</v>
      </c>
      <c r="C56" s="11">
        <f t="shared" si="7"/>
        <v>0</v>
      </c>
      <c r="D56" s="11">
        <f t="shared" si="7"/>
        <v>0</v>
      </c>
      <c r="E56" s="11">
        <f t="shared" si="7"/>
        <v>0</v>
      </c>
      <c r="F56" s="11">
        <f t="shared" si="7"/>
        <v>0</v>
      </c>
      <c r="G56" s="11">
        <f t="shared" si="2"/>
        <v>0</v>
      </c>
      <c r="H56" s="11"/>
      <c r="I56" s="11"/>
      <c r="J56" s="11"/>
      <c r="K56" s="11"/>
      <c r="L56" s="11">
        <f t="shared" si="3"/>
        <v>0</v>
      </c>
      <c r="M56" s="11"/>
      <c r="N56" s="11"/>
      <c r="O56" s="11"/>
      <c r="P56" s="11"/>
      <c r="Q56" s="11">
        <f t="shared" si="4"/>
        <v>0</v>
      </c>
      <c r="R56" s="11"/>
      <c r="S56" s="11"/>
      <c r="T56" s="11"/>
      <c r="U56" s="11"/>
      <c r="V56" s="11">
        <f t="shared" si="5"/>
        <v>0</v>
      </c>
      <c r="W56" s="11"/>
      <c r="X56" s="11"/>
      <c r="Y56" s="11"/>
      <c r="Z56" s="11"/>
      <c r="AA56" s="11">
        <f t="shared" si="6"/>
        <v>0</v>
      </c>
      <c r="AB56" s="11"/>
      <c r="AC56" s="11"/>
      <c r="AD56" s="11"/>
      <c r="AE56" s="11"/>
    </row>
    <row r="57" spans="1:31" ht="12.75" customHeight="1">
      <c r="A57" s="23" t="s">
        <v>40</v>
      </c>
      <c r="B57" s="11">
        <f t="shared" si="1"/>
        <v>161</v>
      </c>
      <c r="C57" s="11">
        <f t="shared" si="7"/>
        <v>0</v>
      </c>
      <c r="D57" s="11">
        <f t="shared" si="7"/>
        <v>0</v>
      </c>
      <c r="E57" s="11">
        <f t="shared" si="7"/>
        <v>131</v>
      </c>
      <c r="F57" s="11">
        <f t="shared" si="7"/>
        <v>30</v>
      </c>
      <c r="G57" s="11">
        <f t="shared" si="2"/>
        <v>30</v>
      </c>
      <c r="H57" s="11"/>
      <c r="I57" s="11"/>
      <c r="J57" s="11">
        <v>25</v>
      </c>
      <c r="K57" s="11">
        <v>5</v>
      </c>
      <c r="L57" s="11">
        <f t="shared" si="3"/>
        <v>30</v>
      </c>
      <c r="M57" s="11"/>
      <c r="N57" s="11"/>
      <c r="O57" s="11">
        <v>25</v>
      </c>
      <c r="P57" s="11">
        <v>5</v>
      </c>
      <c r="Q57" s="11">
        <f t="shared" si="4"/>
        <v>33</v>
      </c>
      <c r="R57" s="11"/>
      <c r="S57" s="11"/>
      <c r="T57" s="11">
        <v>27</v>
      </c>
      <c r="U57" s="11">
        <v>6</v>
      </c>
      <c r="V57" s="11">
        <f t="shared" si="5"/>
        <v>34</v>
      </c>
      <c r="W57" s="11"/>
      <c r="X57" s="11"/>
      <c r="Y57" s="11">
        <v>27</v>
      </c>
      <c r="Z57" s="11">
        <v>7</v>
      </c>
      <c r="AA57" s="11">
        <f t="shared" si="6"/>
        <v>34</v>
      </c>
      <c r="AB57" s="11"/>
      <c r="AC57" s="11"/>
      <c r="AD57" s="11">
        <v>27</v>
      </c>
      <c r="AE57" s="11">
        <v>7</v>
      </c>
    </row>
    <row r="58" spans="1:31" ht="25.5">
      <c r="A58" s="24" t="s">
        <v>82</v>
      </c>
      <c r="B58" s="11">
        <f t="shared" si="1"/>
        <v>161</v>
      </c>
      <c r="C58" s="11"/>
      <c r="D58" s="11"/>
      <c r="E58" s="11">
        <f t="shared" si="7"/>
        <v>131</v>
      </c>
      <c r="F58" s="11">
        <f t="shared" si="7"/>
        <v>30</v>
      </c>
      <c r="G58" s="11">
        <f t="shared" si="2"/>
        <v>30</v>
      </c>
      <c r="H58" s="11"/>
      <c r="I58" s="11"/>
      <c r="J58" s="11">
        <v>25</v>
      </c>
      <c r="K58" s="11">
        <v>5</v>
      </c>
      <c r="L58" s="11">
        <f t="shared" si="3"/>
        <v>30</v>
      </c>
      <c r="M58" s="11"/>
      <c r="N58" s="11"/>
      <c r="O58" s="11">
        <v>25</v>
      </c>
      <c r="P58" s="11">
        <v>5</v>
      </c>
      <c r="Q58" s="11">
        <f t="shared" si="4"/>
        <v>33</v>
      </c>
      <c r="R58" s="11"/>
      <c r="S58" s="11"/>
      <c r="T58" s="11">
        <v>27</v>
      </c>
      <c r="U58" s="11">
        <v>6</v>
      </c>
      <c r="V58" s="11">
        <f t="shared" si="5"/>
        <v>34</v>
      </c>
      <c r="W58" s="11"/>
      <c r="X58" s="11"/>
      <c r="Y58" s="11">
        <v>27</v>
      </c>
      <c r="Z58" s="11">
        <v>7</v>
      </c>
      <c r="AA58" s="11">
        <f t="shared" si="6"/>
        <v>34</v>
      </c>
      <c r="AB58" s="11"/>
      <c r="AC58" s="11"/>
      <c r="AD58" s="11">
        <v>27</v>
      </c>
      <c r="AE58" s="11">
        <v>7</v>
      </c>
    </row>
    <row r="59" spans="1:31" ht="13.5" customHeight="1">
      <c r="A59" s="23" t="s">
        <v>83</v>
      </c>
      <c r="B59" s="11">
        <f t="shared" si="1"/>
        <v>150</v>
      </c>
      <c r="C59" s="11">
        <f t="shared" si="7"/>
        <v>0</v>
      </c>
      <c r="D59" s="11">
        <f t="shared" si="7"/>
        <v>0</v>
      </c>
      <c r="E59" s="11">
        <f t="shared" si="7"/>
        <v>50</v>
      </c>
      <c r="F59" s="11">
        <f t="shared" si="7"/>
        <v>100</v>
      </c>
      <c r="G59" s="11">
        <f t="shared" si="2"/>
        <v>30</v>
      </c>
      <c r="H59" s="11"/>
      <c r="I59" s="11"/>
      <c r="J59" s="11">
        <v>10</v>
      </c>
      <c r="K59" s="11">
        <v>20</v>
      </c>
      <c r="L59" s="11">
        <f t="shared" si="3"/>
        <v>30</v>
      </c>
      <c r="M59" s="11"/>
      <c r="N59" s="11"/>
      <c r="O59" s="11">
        <v>10</v>
      </c>
      <c r="P59" s="11">
        <v>20</v>
      </c>
      <c r="Q59" s="11">
        <f t="shared" si="4"/>
        <v>30</v>
      </c>
      <c r="R59" s="11"/>
      <c r="S59" s="11"/>
      <c r="T59" s="11">
        <v>10</v>
      </c>
      <c r="U59" s="11">
        <v>20</v>
      </c>
      <c r="V59" s="11">
        <f t="shared" si="5"/>
        <v>30</v>
      </c>
      <c r="W59" s="11"/>
      <c r="X59" s="11"/>
      <c r="Y59" s="11">
        <v>10</v>
      </c>
      <c r="Z59" s="11">
        <v>20</v>
      </c>
      <c r="AA59" s="11">
        <f t="shared" si="6"/>
        <v>30</v>
      </c>
      <c r="AB59" s="11"/>
      <c r="AC59" s="11"/>
      <c r="AD59" s="11">
        <v>10</v>
      </c>
      <c r="AE59" s="11">
        <v>20</v>
      </c>
    </row>
    <row r="60" spans="1:31" ht="25.5">
      <c r="A60" s="24" t="s">
        <v>74</v>
      </c>
      <c r="B60" s="11">
        <f t="shared" si="1"/>
        <v>150</v>
      </c>
      <c r="C60" s="11"/>
      <c r="D60" s="11"/>
      <c r="E60" s="11">
        <f t="shared" si="7"/>
        <v>50</v>
      </c>
      <c r="F60" s="11">
        <f t="shared" si="7"/>
        <v>100</v>
      </c>
      <c r="G60" s="11">
        <f t="shared" si="2"/>
        <v>30</v>
      </c>
      <c r="H60" s="11"/>
      <c r="I60" s="11"/>
      <c r="J60" s="11">
        <v>10</v>
      </c>
      <c r="K60" s="11">
        <v>20</v>
      </c>
      <c r="L60" s="11">
        <f t="shared" si="3"/>
        <v>30</v>
      </c>
      <c r="M60" s="11"/>
      <c r="N60" s="11"/>
      <c r="O60" s="11">
        <v>10</v>
      </c>
      <c r="P60" s="11">
        <v>20</v>
      </c>
      <c r="Q60" s="11">
        <f t="shared" si="4"/>
        <v>30</v>
      </c>
      <c r="R60" s="11"/>
      <c r="S60" s="11"/>
      <c r="T60" s="11">
        <v>10</v>
      </c>
      <c r="U60" s="11">
        <v>20</v>
      </c>
      <c r="V60" s="11">
        <f t="shared" si="5"/>
        <v>30</v>
      </c>
      <c r="W60" s="11"/>
      <c r="X60" s="11"/>
      <c r="Y60" s="11">
        <v>10</v>
      </c>
      <c r="Z60" s="11">
        <v>20</v>
      </c>
      <c r="AA60" s="11">
        <f t="shared" si="6"/>
        <v>30</v>
      </c>
      <c r="AB60" s="11"/>
      <c r="AC60" s="11"/>
      <c r="AD60" s="11">
        <v>10</v>
      </c>
      <c r="AE60" s="11">
        <v>20</v>
      </c>
    </row>
    <row r="61" spans="1:31" ht="12.75" customHeight="1">
      <c r="A61" s="23" t="s">
        <v>41</v>
      </c>
      <c r="B61" s="11">
        <f t="shared" si="1"/>
        <v>0</v>
      </c>
      <c r="C61" s="11">
        <f t="shared" si="7"/>
        <v>0</v>
      </c>
      <c r="D61" s="11">
        <f t="shared" si="7"/>
        <v>0</v>
      </c>
      <c r="E61" s="11">
        <f t="shared" si="7"/>
        <v>0</v>
      </c>
      <c r="F61" s="11">
        <f t="shared" si="7"/>
        <v>0</v>
      </c>
      <c r="G61" s="11">
        <f t="shared" si="2"/>
        <v>0</v>
      </c>
      <c r="H61" s="11"/>
      <c r="I61" s="11"/>
      <c r="J61" s="11"/>
      <c r="K61" s="11"/>
      <c r="L61" s="11">
        <f t="shared" si="3"/>
        <v>0</v>
      </c>
      <c r="M61" s="11"/>
      <c r="N61" s="11"/>
      <c r="O61" s="11"/>
      <c r="P61" s="11"/>
      <c r="Q61" s="11">
        <f t="shared" si="4"/>
        <v>0</v>
      </c>
      <c r="R61" s="11"/>
      <c r="S61" s="11"/>
      <c r="T61" s="11"/>
      <c r="U61" s="11"/>
      <c r="V61" s="11">
        <f t="shared" si="5"/>
        <v>0</v>
      </c>
      <c r="W61" s="11"/>
      <c r="X61" s="11"/>
      <c r="Y61" s="11"/>
      <c r="Z61" s="11"/>
      <c r="AA61" s="11">
        <f t="shared" si="6"/>
        <v>0</v>
      </c>
      <c r="AB61" s="11"/>
      <c r="AC61" s="11"/>
      <c r="AD61" s="11"/>
      <c r="AE61" s="11"/>
    </row>
    <row r="62" spans="1:31" ht="12.75" customHeight="1">
      <c r="A62" s="23" t="s">
        <v>42</v>
      </c>
      <c r="B62" s="11">
        <f t="shared" si="1"/>
        <v>0</v>
      </c>
      <c r="C62" s="11">
        <f t="shared" si="7"/>
        <v>0</v>
      </c>
      <c r="D62" s="11">
        <f t="shared" si="7"/>
        <v>0</v>
      </c>
      <c r="E62" s="11">
        <f t="shared" si="7"/>
        <v>0</v>
      </c>
      <c r="F62" s="11">
        <f t="shared" si="7"/>
        <v>0</v>
      </c>
      <c r="G62" s="11">
        <f t="shared" si="2"/>
        <v>0</v>
      </c>
      <c r="H62" s="11"/>
      <c r="I62" s="11"/>
      <c r="J62" s="11"/>
      <c r="K62" s="11"/>
      <c r="L62" s="11">
        <f t="shared" si="3"/>
        <v>0</v>
      </c>
      <c r="M62" s="11"/>
      <c r="N62" s="11"/>
      <c r="O62" s="11"/>
      <c r="P62" s="11"/>
      <c r="Q62" s="11">
        <f t="shared" si="4"/>
        <v>0</v>
      </c>
      <c r="R62" s="11"/>
      <c r="S62" s="11"/>
      <c r="T62" s="11"/>
      <c r="U62" s="11"/>
      <c r="V62" s="11">
        <f t="shared" si="5"/>
        <v>0</v>
      </c>
      <c r="W62" s="11"/>
      <c r="X62" s="11"/>
      <c r="Y62" s="11"/>
      <c r="Z62" s="11"/>
      <c r="AA62" s="11">
        <f t="shared" si="6"/>
        <v>0</v>
      </c>
      <c r="AB62" s="11"/>
      <c r="AC62" s="11"/>
      <c r="AD62" s="11"/>
      <c r="AE62" s="11"/>
    </row>
    <row r="63" spans="1:31" ht="13.5" customHeight="1">
      <c r="A63" s="23" t="s">
        <v>43</v>
      </c>
      <c r="B63" s="11">
        <f t="shared" si="1"/>
        <v>125</v>
      </c>
      <c r="C63" s="11">
        <f t="shared" si="7"/>
        <v>0</v>
      </c>
      <c r="D63" s="11">
        <f t="shared" si="7"/>
        <v>0</v>
      </c>
      <c r="E63" s="11">
        <f t="shared" si="7"/>
        <v>125</v>
      </c>
      <c r="F63" s="11">
        <f t="shared" si="7"/>
        <v>0</v>
      </c>
      <c r="G63" s="11">
        <f t="shared" si="2"/>
        <v>45</v>
      </c>
      <c r="H63" s="11"/>
      <c r="I63" s="11"/>
      <c r="J63" s="11">
        <v>45</v>
      </c>
      <c r="K63" s="11"/>
      <c r="L63" s="11">
        <f t="shared" si="3"/>
        <v>20</v>
      </c>
      <c r="M63" s="11"/>
      <c r="N63" s="11"/>
      <c r="O63" s="11">
        <v>20</v>
      </c>
      <c r="P63" s="11"/>
      <c r="Q63" s="11">
        <f t="shared" si="4"/>
        <v>20</v>
      </c>
      <c r="R63" s="11"/>
      <c r="S63" s="11"/>
      <c r="T63" s="11">
        <v>20</v>
      </c>
      <c r="U63" s="11"/>
      <c r="V63" s="11">
        <f t="shared" si="5"/>
        <v>20</v>
      </c>
      <c r="W63" s="11"/>
      <c r="X63" s="11"/>
      <c r="Y63" s="11">
        <v>20</v>
      </c>
      <c r="Z63" s="11"/>
      <c r="AA63" s="11">
        <f t="shared" si="6"/>
        <v>20</v>
      </c>
      <c r="AB63" s="11"/>
      <c r="AC63" s="11"/>
      <c r="AD63" s="11">
        <v>20</v>
      </c>
      <c r="AE63" s="11"/>
    </row>
    <row r="64" spans="1:31" ht="13.5" customHeight="1">
      <c r="A64" s="24" t="s">
        <v>99</v>
      </c>
      <c r="B64" s="11">
        <f t="shared" si="1"/>
        <v>125</v>
      </c>
      <c r="C64" s="11"/>
      <c r="D64" s="11"/>
      <c r="E64" s="11">
        <f t="shared" si="7"/>
        <v>125</v>
      </c>
      <c r="F64" s="11"/>
      <c r="G64" s="11">
        <f t="shared" si="2"/>
        <v>45</v>
      </c>
      <c r="H64" s="11"/>
      <c r="I64" s="11"/>
      <c r="J64" s="11">
        <v>45</v>
      </c>
      <c r="K64" s="11"/>
      <c r="L64" s="11">
        <f t="shared" si="3"/>
        <v>20</v>
      </c>
      <c r="M64" s="11"/>
      <c r="N64" s="11"/>
      <c r="O64" s="11">
        <v>20</v>
      </c>
      <c r="P64" s="11"/>
      <c r="Q64" s="11">
        <f t="shared" si="4"/>
        <v>20</v>
      </c>
      <c r="R64" s="11"/>
      <c r="S64" s="11"/>
      <c r="T64" s="11">
        <v>20</v>
      </c>
      <c r="U64" s="11"/>
      <c r="V64" s="11">
        <f t="shared" si="5"/>
        <v>20</v>
      </c>
      <c r="W64" s="11"/>
      <c r="X64" s="11"/>
      <c r="Y64" s="11">
        <v>20</v>
      </c>
      <c r="Z64" s="11"/>
      <c r="AA64" s="11">
        <f t="shared" si="6"/>
        <v>20</v>
      </c>
      <c r="AB64" s="11"/>
      <c r="AC64" s="11"/>
      <c r="AD64" s="11">
        <v>20</v>
      </c>
      <c r="AE64" s="11"/>
    </row>
    <row r="65" spans="1:31" ht="13.5" customHeight="1">
      <c r="A65" s="23" t="s">
        <v>44</v>
      </c>
      <c r="B65" s="11">
        <f t="shared" si="1"/>
        <v>60</v>
      </c>
      <c r="C65" s="11">
        <f t="shared" si="7"/>
        <v>0</v>
      </c>
      <c r="D65" s="11">
        <f t="shared" si="7"/>
        <v>0</v>
      </c>
      <c r="E65" s="11">
        <f t="shared" si="7"/>
        <v>30</v>
      </c>
      <c r="F65" s="11">
        <f t="shared" si="7"/>
        <v>30</v>
      </c>
      <c r="G65" s="11">
        <f t="shared" si="2"/>
        <v>10</v>
      </c>
      <c r="H65" s="11"/>
      <c r="I65" s="11"/>
      <c r="J65" s="11">
        <v>5</v>
      </c>
      <c r="K65" s="11">
        <v>5</v>
      </c>
      <c r="L65" s="11">
        <f t="shared" si="3"/>
        <v>10</v>
      </c>
      <c r="M65" s="11"/>
      <c r="N65" s="11"/>
      <c r="O65" s="11">
        <v>5</v>
      </c>
      <c r="P65" s="11">
        <v>5</v>
      </c>
      <c r="Q65" s="11">
        <f t="shared" si="4"/>
        <v>12</v>
      </c>
      <c r="R65" s="11"/>
      <c r="S65" s="11"/>
      <c r="T65" s="11">
        <v>6</v>
      </c>
      <c r="U65" s="11">
        <v>6</v>
      </c>
      <c r="V65" s="11">
        <f t="shared" si="5"/>
        <v>14</v>
      </c>
      <c r="W65" s="11"/>
      <c r="X65" s="11"/>
      <c r="Y65" s="11">
        <v>7</v>
      </c>
      <c r="Z65" s="11">
        <v>7</v>
      </c>
      <c r="AA65" s="11">
        <f t="shared" si="6"/>
        <v>14</v>
      </c>
      <c r="AB65" s="11"/>
      <c r="AC65" s="11"/>
      <c r="AD65" s="11">
        <v>7</v>
      </c>
      <c r="AE65" s="11">
        <v>7</v>
      </c>
    </row>
    <row r="66" spans="1:31" ht="38.25">
      <c r="A66" s="24" t="s">
        <v>77</v>
      </c>
      <c r="B66" s="11">
        <f t="shared" si="1"/>
        <v>60</v>
      </c>
      <c r="C66" s="11"/>
      <c r="D66" s="11"/>
      <c r="E66" s="11">
        <f t="shared" si="7"/>
        <v>30</v>
      </c>
      <c r="F66" s="11">
        <f t="shared" si="7"/>
        <v>30</v>
      </c>
      <c r="G66" s="11">
        <f t="shared" si="2"/>
        <v>10</v>
      </c>
      <c r="H66" s="11"/>
      <c r="I66" s="11"/>
      <c r="J66" s="11">
        <v>5</v>
      </c>
      <c r="K66" s="11">
        <v>5</v>
      </c>
      <c r="L66" s="11">
        <f t="shared" si="3"/>
        <v>10</v>
      </c>
      <c r="M66" s="11"/>
      <c r="N66" s="11"/>
      <c r="O66" s="11">
        <v>5</v>
      </c>
      <c r="P66" s="11">
        <v>5</v>
      </c>
      <c r="Q66" s="11">
        <f t="shared" si="4"/>
        <v>12</v>
      </c>
      <c r="R66" s="11"/>
      <c r="S66" s="11"/>
      <c r="T66" s="11">
        <v>6</v>
      </c>
      <c r="U66" s="11">
        <v>6</v>
      </c>
      <c r="V66" s="11">
        <f t="shared" si="5"/>
        <v>14</v>
      </c>
      <c r="W66" s="11"/>
      <c r="X66" s="11"/>
      <c r="Y66" s="11">
        <v>7</v>
      </c>
      <c r="Z66" s="11">
        <v>7</v>
      </c>
      <c r="AA66" s="11">
        <f t="shared" si="6"/>
        <v>14</v>
      </c>
      <c r="AB66" s="11"/>
      <c r="AC66" s="11"/>
      <c r="AD66" s="11">
        <v>7</v>
      </c>
      <c r="AE66" s="11">
        <v>7</v>
      </c>
    </row>
    <row r="67" spans="1:31" ht="13.5" customHeight="1">
      <c r="A67" s="23" t="s">
        <v>100</v>
      </c>
      <c r="B67" s="11">
        <f t="shared" si="1"/>
        <v>0</v>
      </c>
      <c r="C67" s="11">
        <f t="shared" si="7"/>
        <v>0</v>
      </c>
      <c r="D67" s="11">
        <f t="shared" si="7"/>
        <v>0</v>
      </c>
      <c r="E67" s="11">
        <f t="shared" si="7"/>
        <v>0</v>
      </c>
      <c r="F67" s="11">
        <f t="shared" si="7"/>
        <v>0</v>
      </c>
      <c r="G67" s="11">
        <f t="shared" si="2"/>
        <v>0</v>
      </c>
      <c r="H67" s="11"/>
      <c r="I67" s="11"/>
      <c r="J67" s="11"/>
      <c r="K67" s="11"/>
      <c r="L67" s="11">
        <f t="shared" si="3"/>
        <v>0</v>
      </c>
      <c r="M67" s="11"/>
      <c r="N67" s="11"/>
      <c r="O67" s="11"/>
      <c r="P67" s="11"/>
      <c r="Q67" s="11">
        <f t="shared" si="4"/>
        <v>0</v>
      </c>
      <c r="R67" s="11"/>
      <c r="S67" s="11"/>
      <c r="T67" s="11"/>
      <c r="U67" s="11"/>
      <c r="V67" s="11">
        <f t="shared" si="5"/>
        <v>0</v>
      </c>
      <c r="W67" s="11"/>
      <c r="X67" s="11"/>
      <c r="Y67" s="11"/>
      <c r="Z67" s="11"/>
      <c r="AA67" s="11">
        <f t="shared" si="6"/>
        <v>0</v>
      </c>
      <c r="AB67" s="11"/>
      <c r="AC67" s="11"/>
      <c r="AD67" s="11"/>
      <c r="AE67" s="11"/>
    </row>
    <row r="68" spans="1:31" ht="12.75" customHeight="1">
      <c r="A68" s="23" t="s">
        <v>45</v>
      </c>
      <c r="B68" s="11">
        <f t="shared" si="1"/>
        <v>1635.1</v>
      </c>
      <c r="C68" s="11">
        <f t="shared" si="7"/>
        <v>0</v>
      </c>
      <c r="D68" s="11">
        <f t="shared" si="7"/>
        <v>1435.1</v>
      </c>
      <c r="E68" s="11">
        <f t="shared" si="7"/>
        <v>200</v>
      </c>
      <c r="F68" s="11">
        <f t="shared" si="7"/>
        <v>0</v>
      </c>
      <c r="G68" s="11">
        <f t="shared" si="2"/>
        <v>1635.1</v>
      </c>
      <c r="H68" s="11"/>
      <c r="I68" s="11">
        <v>1435.1</v>
      </c>
      <c r="J68" s="11">
        <v>200</v>
      </c>
      <c r="K68" s="11"/>
      <c r="L68" s="11">
        <f t="shared" si="3"/>
        <v>0</v>
      </c>
      <c r="M68" s="11"/>
      <c r="N68" s="11"/>
      <c r="O68" s="11"/>
      <c r="P68" s="11"/>
      <c r="Q68" s="11">
        <f t="shared" si="4"/>
        <v>0</v>
      </c>
      <c r="R68" s="11"/>
      <c r="S68" s="11"/>
      <c r="T68" s="11"/>
      <c r="U68" s="11"/>
      <c r="V68" s="11">
        <f t="shared" si="5"/>
        <v>0</v>
      </c>
      <c r="W68" s="11"/>
      <c r="X68" s="11"/>
      <c r="Y68" s="11"/>
      <c r="Z68" s="11"/>
      <c r="AA68" s="11">
        <f t="shared" si="6"/>
        <v>0</v>
      </c>
      <c r="AB68" s="11"/>
      <c r="AC68" s="11"/>
      <c r="AD68" s="11"/>
      <c r="AE68" s="11"/>
    </row>
    <row r="69" spans="1:31" ht="25.5">
      <c r="A69" s="24" t="s">
        <v>84</v>
      </c>
      <c r="B69" s="11">
        <f t="shared" si="1"/>
        <v>1635.1</v>
      </c>
      <c r="C69" s="11"/>
      <c r="D69" s="11">
        <f t="shared" si="7"/>
        <v>1435.1</v>
      </c>
      <c r="E69" s="11">
        <f t="shared" si="7"/>
        <v>200</v>
      </c>
      <c r="F69" s="11"/>
      <c r="G69" s="11">
        <f t="shared" si="2"/>
        <v>1635.1</v>
      </c>
      <c r="H69" s="11"/>
      <c r="I69" s="11">
        <v>1435.1</v>
      </c>
      <c r="J69" s="11">
        <v>200</v>
      </c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</row>
    <row r="70" spans="1:31" ht="12" customHeight="1">
      <c r="A70" s="23" t="s">
        <v>46</v>
      </c>
      <c r="B70" s="11">
        <f t="shared" si="1"/>
        <v>200</v>
      </c>
      <c r="C70" s="11">
        <f t="shared" si="7"/>
        <v>0</v>
      </c>
      <c r="D70" s="11">
        <f t="shared" si="7"/>
        <v>0</v>
      </c>
      <c r="E70" s="11">
        <f t="shared" si="7"/>
        <v>150</v>
      </c>
      <c r="F70" s="11">
        <f t="shared" si="7"/>
        <v>50</v>
      </c>
      <c r="G70" s="11">
        <f t="shared" si="2"/>
        <v>40</v>
      </c>
      <c r="H70" s="11"/>
      <c r="I70" s="11"/>
      <c r="J70" s="11">
        <v>30</v>
      </c>
      <c r="K70" s="11">
        <v>10</v>
      </c>
      <c r="L70" s="11">
        <f t="shared" si="3"/>
        <v>40</v>
      </c>
      <c r="M70" s="11"/>
      <c r="N70" s="11"/>
      <c r="O70" s="11">
        <v>30</v>
      </c>
      <c r="P70" s="11">
        <v>10</v>
      </c>
      <c r="Q70" s="11">
        <f t="shared" si="4"/>
        <v>40</v>
      </c>
      <c r="R70" s="11"/>
      <c r="S70" s="11"/>
      <c r="T70" s="11">
        <v>30</v>
      </c>
      <c r="U70" s="11">
        <v>10</v>
      </c>
      <c r="V70" s="11">
        <f t="shared" si="5"/>
        <v>40</v>
      </c>
      <c r="W70" s="11"/>
      <c r="X70" s="11"/>
      <c r="Y70" s="11">
        <v>30</v>
      </c>
      <c r="Z70" s="11">
        <v>10</v>
      </c>
      <c r="AA70" s="11">
        <f t="shared" si="6"/>
        <v>40</v>
      </c>
      <c r="AB70" s="11"/>
      <c r="AC70" s="11"/>
      <c r="AD70" s="11">
        <v>30</v>
      </c>
      <c r="AE70" s="11">
        <v>10</v>
      </c>
    </row>
    <row r="71" spans="1:31" ht="12" customHeight="1">
      <c r="A71" s="24" t="s">
        <v>85</v>
      </c>
      <c r="B71" s="11">
        <f t="shared" si="1"/>
        <v>200</v>
      </c>
      <c r="C71" s="11"/>
      <c r="D71" s="11"/>
      <c r="E71" s="11">
        <f t="shared" si="7"/>
        <v>150</v>
      </c>
      <c r="F71" s="11">
        <f t="shared" si="7"/>
        <v>50</v>
      </c>
      <c r="G71" s="11">
        <f t="shared" si="2"/>
        <v>40</v>
      </c>
      <c r="H71" s="11"/>
      <c r="I71" s="11"/>
      <c r="J71" s="11">
        <v>30</v>
      </c>
      <c r="K71" s="11">
        <v>10</v>
      </c>
      <c r="L71" s="11">
        <f t="shared" si="3"/>
        <v>40</v>
      </c>
      <c r="M71" s="11"/>
      <c r="N71" s="11"/>
      <c r="O71" s="11">
        <v>30</v>
      </c>
      <c r="P71" s="11">
        <v>10</v>
      </c>
      <c r="Q71" s="11">
        <f t="shared" si="4"/>
        <v>40</v>
      </c>
      <c r="R71" s="11"/>
      <c r="S71" s="11"/>
      <c r="T71" s="11">
        <v>30</v>
      </c>
      <c r="U71" s="11">
        <v>10</v>
      </c>
      <c r="V71" s="11">
        <f t="shared" si="5"/>
        <v>40</v>
      </c>
      <c r="W71" s="11"/>
      <c r="X71" s="11"/>
      <c r="Y71" s="11">
        <v>30</v>
      </c>
      <c r="Z71" s="11">
        <v>10</v>
      </c>
      <c r="AA71" s="11">
        <f t="shared" si="6"/>
        <v>40</v>
      </c>
      <c r="AB71" s="11"/>
      <c r="AC71" s="11"/>
      <c r="AD71" s="11">
        <v>30</v>
      </c>
      <c r="AE71" s="11">
        <v>10</v>
      </c>
    </row>
    <row r="72" spans="1:31" ht="12.75" customHeight="1">
      <c r="A72" s="23" t="s">
        <v>47</v>
      </c>
      <c r="B72" s="11">
        <f t="shared" si="1"/>
        <v>55</v>
      </c>
      <c r="C72" s="11">
        <f t="shared" si="7"/>
        <v>0</v>
      </c>
      <c r="D72" s="11">
        <f t="shared" si="7"/>
        <v>0</v>
      </c>
      <c r="E72" s="11">
        <f t="shared" si="7"/>
        <v>30</v>
      </c>
      <c r="F72" s="11">
        <f t="shared" si="7"/>
        <v>25</v>
      </c>
      <c r="G72" s="11">
        <f t="shared" si="2"/>
        <v>10</v>
      </c>
      <c r="H72" s="11"/>
      <c r="I72" s="11"/>
      <c r="J72" s="11">
        <v>5</v>
      </c>
      <c r="K72" s="11">
        <v>5</v>
      </c>
      <c r="L72" s="11">
        <f t="shared" si="3"/>
        <v>10</v>
      </c>
      <c r="M72" s="11"/>
      <c r="N72" s="11"/>
      <c r="O72" s="11">
        <v>5</v>
      </c>
      <c r="P72" s="11">
        <v>5</v>
      </c>
      <c r="Q72" s="11">
        <f t="shared" si="4"/>
        <v>12</v>
      </c>
      <c r="R72" s="11"/>
      <c r="S72" s="11"/>
      <c r="T72" s="11">
        <v>7</v>
      </c>
      <c r="U72" s="11">
        <v>5</v>
      </c>
      <c r="V72" s="11">
        <f t="shared" si="5"/>
        <v>13</v>
      </c>
      <c r="W72" s="11"/>
      <c r="X72" s="11"/>
      <c r="Y72" s="11">
        <v>8</v>
      </c>
      <c r="Z72" s="11">
        <v>5</v>
      </c>
      <c r="AA72" s="11">
        <f t="shared" si="6"/>
        <v>10</v>
      </c>
      <c r="AB72" s="11"/>
      <c r="AC72" s="11"/>
      <c r="AD72" s="11">
        <v>5</v>
      </c>
      <c r="AE72" s="11">
        <v>5</v>
      </c>
    </row>
    <row r="73" spans="1:31" ht="38.25">
      <c r="A73" s="24" t="s">
        <v>75</v>
      </c>
      <c r="B73" s="11">
        <f t="shared" si="1"/>
        <v>55</v>
      </c>
      <c r="C73" s="11"/>
      <c r="D73" s="11"/>
      <c r="E73" s="11">
        <f t="shared" si="7"/>
        <v>30</v>
      </c>
      <c r="F73" s="11">
        <f t="shared" si="7"/>
        <v>25</v>
      </c>
      <c r="G73" s="11">
        <f t="shared" si="2"/>
        <v>10</v>
      </c>
      <c r="H73" s="11"/>
      <c r="I73" s="11"/>
      <c r="J73" s="11">
        <v>5</v>
      </c>
      <c r="K73" s="11">
        <v>5</v>
      </c>
      <c r="L73" s="11">
        <f t="shared" si="3"/>
        <v>10</v>
      </c>
      <c r="M73" s="11"/>
      <c r="N73" s="11"/>
      <c r="O73" s="11">
        <v>5</v>
      </c>
      <c r="P73" s="11">
        <v>5</v>
      </c>
      <c r="Q73" s="11">
        <f t="shared" si="4"/>
        <v>12</v>
      </c>
      <c r="R73" s="11"/>
      <c r="S73" s="11"/>
      <c r="T73" s="11">
        <v>7</v>
      </c>
      <c r="U73" s="11">
        <v>5</v>
      </c>
      <c r="V73" s="11">
        <f t="shared" si="5"/>
        <v>13</v>
      </c>
      <c r="W73" s="11"/>
      <c r="X73" s="11"/>
      <c r="Y73" s="11">
        <v>8</v>
      </c>
      <c r="Z73" s="11">
        <v>5</v>
      </c>
      <c r="AA73" s="11">
        <f t="shared" si="6"/>
        <v>10</v>
      </c>
      <c r="AB73" s="11"/>
      <c r="AC73" s="11"/>
      <c r="AD73" s="11">
        <v>5</v>
      </c>
      <c r="AE73" s="11">
        <v>5</v>
      </c>
    </row>
    <row r="74" spans="1:31" ht="13.5" customHeight="1">
      <c r="A74" s="23" t="s">
        <v>48</v>
      </c>
      <c r="B74" s="11">
        <f t="shared" si="1"/>
        <v>300</v>
      </c>
      <c r="C74" s="11">
        <f t="shared" si="7"/>
        <v>0</v>
      </c>
      <c r="D74" s="11">
        <f t="shared" si="7"/>
        <v>0</v>
      </c>
      <c r="E74" s="11">
        <f t="shared" si="7"/>
        <v>100</v>
      </c>
      <c r="F74" s="11">
        <f t="shared" si="7"/>
        <v>200</v>
      </c>
      <c r="G74" s="11">
        <f t="shared" si="2"/>
        <v>40</v>
      </c>
      <c r="H74" s="11"/>
      <c r="I74" s="11"/>
      <c r="J74" s="11">
        <v>20</v>
      </c>
      <c r="K74" s="11">
        <v>20</v>
      </c>
      <c r="L74" s="11">
        <f t="shared" si="3"/>
        <v>50</v>
      </c>
      <c r="M74" s="11"/>
      <c r="N74" s="11"/>
      <c r="O74" s="11">
        <v>20</v>
      </c>
      <c r="P74" s="11">
        <v>30</v>
      </c>
      <c r="Q74" s="11">
        <f t="shared" si="4"/>
        <v>60</v>
      </c>
      <c r="R74" s="11"/>
      <c r="S74" s="11"/>
      <c r="T74" s="11">
        <v>20</v>
      </c>
      <c r="U74" s="11">
        <v>40</v>
      </c>
      <c r="V74" s="11">
        <f t="shared" si="5"/>
        <v>70</v>
      </c>
      <c r="W74" s="11"/>
      <c r="X74" s="11"/>
      <c r="Y74" s="11">
        <v>20</v>
      </c>
      <c r="Z74" s="11">
        <v>50</v>
      </c>
      <c r="AA74" s="11">
        <f t="shared" si="6"/>
        <v>80</v>
      </c>
      <c r="AB74" s="11"/>
      <c r="AC74" s="11"/>
      <c r="AD74" s="11">
        <v>20</v>
      </c>
      <c r="AE74" s="11">
        <v>60</v>
      </c>
    </row>
    <row r="75" spans="1:31" ht="25.5">
      <c r="A75" s="24" t="s">
        <v>76</v>
      </c>
      <c r="B75" s="11">
        <f t="shared" si="1"/>
        <v>280</v>
      </c>
      <c r="C75" s="11"/>
      <c r="D75" s="11"/>
      <c r="E75" s="11">
        <f t="shared" si="7"/>
        <v>80</v>
      </c>
      <c r="F75" s="11">
        <f t="shared" si="7"/>
        <v>200</v>
      </c>
      <c r="G75" s="11">
        <f t="shared" si="2"/>
        <v>40</v>
      </c>
      <c r="H75" s="11"/>
      <c r="I75" s="11"/>
      <c r="J75" s="11">
        <v>20</v>
      </c>
      <c r="K75" s="11">
        <v>20</v>
      </c>
      <c r="L75" s="11">
        <f t="shared" si="3"/>
        <v>50</v>
      </c>
      <c r="M75" s="11"/>
      <c r="N75" s="11"/>
      <c r="O75" s="11">
        <v>20</v>
      </c>
      <c r="P75" s="11">
        <v>30</v>
      </c>
      <c r="Q75" s="11">
        <f t="shared" si="4"/>
        <v>60</v>
      </c>
      <c r="R75" s="11"/>
      <c r="S75" s="11"/>
      <c r="T75" s="11">
        <v>20</v>
      </c>
      <c r="U75" s="11">
        <v>40</v>
      </c>
      <c r="V75" s="11">
        <f t="shared" si="5"/>
        <v>70</v>
      </c>
      <c r="W75" s="11"/>
      <c r="X75" s="11"/>
      <c r="Y75" s="11">
        <v>20</v>
      </c>
      <c r="Z75" s="11">
        <v>50</v>
      </c>
      <c r="AA75" s="11">
        <f t="shared" si="6"/>
        <v>60</v>
      </c>
      <c r="AB75" s="11"/>
      <c r="AC75" s="11"/>
      <c r="AD75" s="11"/>
      <c r="AE75" s="11">
        <v>60</v>
      </c>
    </row>
    <row r="76" spans="1:31" ht="12.75">
      <c r="A76" s="22" t="s">
        <v>50</v>
      </c>
      <c r="B76" s="11">
        <f>B5+B49</f>
        <v>169546</v>
      </c>
      <c r="C76" s="11">
        <f aca="true" t="shared" si="9" ref="C76:AE76">C5+C49</f>
        <v>42220.7</v>
      </c>
      <c r="D76" s="11">
        <f t="shared" si="9"/>
        <v>14889.7</v>
      </c>
      <c r="E76" s="11">
        <f t="shared" si="9"/>
        <v>58265.6</v>
      </c>
      <c r="F76" s="11">
        <f t="shared" si="9"/>
        <v>54170</v>
      </c>
      <c r="G76" s="11">
        <f t="shared" si="9"/>
        <v>99902</v>
      </c>
      <c r="H76" s="11">
        <f t="shared" si="9"/>
        <v>26320.7</v>
      </c>
      <c r="I76" s="11">
        <f t="shared" si="9"/>
        <v>14889.7</v>
      </c>
      <c r="J76" s="11">
        <f t="shared" si="9"/>
        <v>43451.6</v>
      </c>
      <c r="K76" s="11">
        <f t="shared" si="9"/>
        <v>15240</v>
      </c>
      <c r="L76" s="11">
        <f t="shared" si="9"/>
        <v>29202</v>
      </c>
      <c r="M76" s="11">
        <f t="shared" si="9"/>
        <v>8700</v>
      </c>
      <c r="N76" s="11">
        <f t="shared" si="9"/>
        <v>0</v>
      </c>
      <c r="O76" s="11">
        <f t="shared" si="9"/>
        <v>3842</v>
      </c>
      <c r="P76" s="11">
        <f t="shared" si="9"/>
        <v>16660</v>
      </c>
      <c r="Q76" s="11">
        <f t="shared" si="9"/>
        <v>23044</v>
      </c>
      <c r="R76" s="11">
        <f t="shared" si="9"/>
        <v>2400</v>
      </c>
      <c r="S76" s="11">
        <f t="shared" si="9"/>
        <v>0</v>
      </c>
      <c r="T76" s="11">
        <f t="shared" si="9"/>
        <v>3417</v>
      </c>
      <c r="U76" s="11">
        <f t="shared" si="9"/>
        <v>17227</v>
      </c>
      <c r="V76" s="11">
        <f t="shared" si="9"/>
        <v>8718</v>
      </c>
      <c r="W76" s="11">
        <f t="shared" si="9"/>
        <v>2400</v>
      </c>
      <c r="X76" s="11">
        <f t="shared" si="9"/>
        <v>0</v>
      </c>
      <c r="Y76" s="11">
        <f t="shared" si="9"/>
        <v>3834</v>
      </c>
      <c r="Z76" s="11">
        <f t="shared" si="9"/>
        <v>2484</v>
      </c>
      <c r="AA76" s="11">
        <f t="shared" si="9"/>
        <v>8680</v>
      </c>
      <c r="AB76" s="11">
        <f t="shared" si="9"/>
        <v>2400</v>
      </c>
      <c r="AC76" s="11">
        <f t="shared" si="9"/>
        <v>0</v>
      </c>
      <c r="AD76" s="11">
        <f t="shared" si="9"/>
        <v>3721</v>
      </c>
      <c r="AE76" s="11">
        <f t="shared" si="9"/>
        <v>2559</v>
      </c>
    </row>
  </sheetData>
  <sheetProtection/>
  <mergeCells count="21">
    <mergeCell ref="Q2:U2"/>
    <mergeCell ref="L2:P2"/>
    <mergeCell ref="AB3:AE3"/>
    <mergeCell ref="W3:Z3"/>
    <mergeCell ref="AA2:AE2"/>
    <mergeCell ref="B2:F2"/>
    <mergeCell ref="L3:L4"/>
    <mergeCell ref="M3:P3"/>
    <mergeCell ref="H3:K3"/>
    <mergeCell ref="G3:G4"/>
    <mergeCell ref="V2:Z2"/>
    <mergeCell ref="B1:G1"/>
    <mergeCell ref="Q1:V1"/>
    <mergeCell ref="AA3:AA4"/>
    <mergeCell ref="A2:A4"/>
    <mergeCell ref="Q3:Q4"/>
    <mergeCell ref="R3:U3"/>
    <mergeCell ref="V3:V4"/>
    <mergeCell ref="G2:K2"/>
    <mergeCell ref="B3:B4"/>
    <mergeCell ref="C3:F3"/>
  </mergeCells>
  <printOptions/>
  <pageMargins left="0.58" right="0.27" top="0.25" bottom="0.27" header="0.2" footer="0.22"/>
  <pageSetup horizontalDpi="600" verticalDpi="600" orientation="landscape" paperSize="9" scale="78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80"/>
  <sheetViews>
    <sheetView view="pageBreakPreview" zoomScaleSheetLayoutView="100" zoomScalePageLayoutView="0" workbookViewId="0" topLeftCell="A1">
      <pane xSplit="1" ySplit="5" topLeftCell="B6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80" sqref="B80"/>
    </sheetView>
  </sheetViews>
  <sheetFormatPr defaultColWidth="9.00390625" defaultRowHeight="12.75"/>
  <cols>
    <col min="1" max="1" width="31.25390625" style="0" customWidth="1"/>
    <col min="2" max="2" width="10.75390625" style="0" customWidth="1"/>
    <col min="3" max="3" width="10.375" style="0" customWidth="1"/>
    <col min="4" max="4" width="10.00390625" style="0" customWidth="1"/>
    <col min="5" max="5" width="9.625" style="0" customWidth="1"/>
    <col min="6" max="6" width="9.25390625" style="0" customWidth="1"/>
    <col min="7" max="7" width="8.875" style="0" customWidth="1"/>
    <col min="9" max="9" width="10.125" style="0" customWidth="1"/>
    <col min="10" max="10" width="10.25390625" style="0" customWidth="1"/>
    <col min="11" max="11" width="10.00390625" style="0" customWidth="1"/>
    <col min="12" max="12" width="10.875" style="0" customWidth="1"/>
    <col min="13" max="13" width="9.875" style="0" customWidth="1"/>
    <col min="14" max="14" width="9.75390625" style="0" customWidth="1"/>
    <col min="15" max="15" width="8.75390625" style="0" customWidth="1"/>
    <col min="16" max="16" width="10.625" style="0" customWidth="1"/>
  </cols>
  <sheetData>
    <row r="1" ht="12.75">
      <c r="L1" t="s">
        <v>59</v>
      </c>
    </row>
    <row r="2" spans="1:16" ht="51" customHeight="1">
      <c r="A2" s="3" t="s">
        <v>52</v>
      </c>
      <c r="C2" s="2"/>
      <c r="L2" s="39" t="s">
        <v>60</v>
      </c>
      <c r="M2" s="39"/>
      <c r="N2" s="39"/>
      <c r="O2" s="39"/>
      <c r="P2" s="39"/>
    </row>
    <row r="3" spans="1:31" ht="12.75">
      <c r="A3" s="33" t="s">
        <v>0</v>
      </c>
      <c r="B3" s="34" t="s">
        <v>1</v>
      </c>
      <c r="C3" s="34"/>
      <c r="D3" s="34"/>
      <c r="E3" s="34"/>
      <c r="F3" s="34"/>
      <c r="G3" s="35">
        <v>2012</v>
      </c>
      <c r="H3" s="35"/>
      <c r="I3" s="35"/>
      <c r="J3" s="35"/>
      <c r="K3" s="35"/>
      <c r="L3" s="35">
        <v>2013</v>
      </c>
      <c r="M3" s="35"/>
      <c r="N3" s="35"/>
      <c r="O3" s="35"/>
      <c r="P3" s="35"/>
      <c r="Q3" s="35">
        <v>2014</v>
      </c>
      <c r="R3" s="35"/>
      <c r="S3" s="35"/>
      <c r="T3" s="35"/>
      <c r="U3" s="35"/>
      <c r="V3" s="35">
        <v>2015</v>
      </c>
      <c r="W3" s="35"/>
      <c r="X3" s="35"/>
      <c r="Y3" s="35"/>
      <c r="Z3" s="35"/>
      <c r="AA3" s="35">
        <v>2016</v>
      </c>
      <c r="AB3" s="35"/>
      <c r="AC3" s="35"/>
      <c r="AD3" s="35"/>
      <c r="AE3" s="35"/>
    </row>
    <row r="4" spans="1:31" ht="12.75">
      <c r="A4" s="33"/>
      <c r="B4" s="36" t="s">
        <v>2</v>
      </c>
      <c r="C4" s="37" t="s">
        <v>53</v>
      </c>
      <c r="D4" s="37"/>
      <c r="E4" s="37"/>
      <c r="F4" s="37"/>
      <c r="G4" s="36" t="s">
        <v>2</v>
      </c>
      <c r="H4" s="37" t="s">
        <v>7</v>
      </c>
      <c r="I4" s="37"/>
      <c r="J4" s="37"/>
      <c r="K4" s="37"/>
      <c r="L4" s="36" t="s">
        <v>2</v>
      </c>
      <c r="M4" s="37" t="s">
        <v>7</v>
      </c>
      <c r="N4" s="37"/>
      <c r="O4" s="37"/>
      <c r="P4" s="37"/>
      <c r="Q4" s="36" t="s">
        <v>2</v>
      </c>
      <c r="R4" s="37" t="s">
        <v>7</v>
      </c>
      <c r="S4" s="37"/>
      <c r="T4" s="37"/>
      <c r="U4" s="37"/>
      <c r="V4" s="36" t="s">
        <v>2</v>
      </c>
      <c r="W4" s="37" t="s">
        <v>7</v>
      </c>
      <c r="X4" s="37"/>
      <c r="Y4" s="37"/>
      <c r="Z4" s="37"/>
      <c r="AA4" s="36" t="s">
        <v>2</v>
      </c>
      <c r="AB4" s="37" t="s">
        <v>7</v>
      </c>
      <c r="AC4" s="37"/>
      <c r="AD4" s="37"/>
      <c r="AE4" s="37"/>
    </row>
    <row r="5" spans="1:31" ht="22.5">
      <c r="A5" s="33"/>
      <c r="B5" s="36"/>
      <c r="C5" s="1" t="s">
        <v>3</v>
      </c>
      <c r="D5" s="1" t="s">
        <v>4</v>
      </c>
      <c r="E5" s="1" t="s">
        <v>5</v>
      </c>
      <c r="F5" s="1" t="s">
        <v>6</v>
      </c>
      <c r="G5" s="36"/>
      <c r="H5" s="1" t="s">
        <v>3</v>
      </c>
      <c r="I5" s="1" t="s">
        <v>4</v>
      </c>
      <c r="J5" s="1" t="s">
        <v>5</v>
      </c>
      <c r="K5" s="1" t="s">
        <v>6</v>
      </c>
      <c r="L5" s="36"/>
      <c r="M5" s="1" t="s">
        <v>3</v>
      </c>
      <c r="N5" s="1" t="s">
        <v>4</v>
      </c>
      <c r="O5" s="1" t="s">
        <v>5</v>
      </c>
      <c r="P5" s="1" t="s">
        <v>6</v>
      </c>
      <c r="Q5" s="36"/>
      <c r="R5" s="1" t="s">
        <v>3</v>
      </c>
      <c r="S5" s="1" t="s">
        <v>4</v>
      </c>
      <c r="T5" s="1" t="s">
        <v>5</v>
      </c>
      <c r="U5" s="1" t="s">
        <v>6</v>
      </c>
      <c r="V5" s="36"/>
      <c r="W5" s="1" t="s">
        <v>3</v>
      </c>
      <c r="X5" s="1" t="s">
        <v>4</v>
      </c>
      <c r="Y5" s="1" t="s">
        <v>5</v>
      </c>
      <c r="Z5" s="1" t="s">
        <v>6</v>
      </c>
      <c r="AA5" s="36"/>
      <c r="AB5" s="1" t="s">
        <v>3</v>
      </c>
      <c r="AC5" s="1" t="s">
        <v>4</v>
      </c>
      <c r="AD5" s="1" t="s">
        <v>5</v>
      </c>
      <c r="AE5" s="1" t="s">
        <v>6</v>
      </c>
    </row>
    <row r="6" spans="1:31" ht="12.75">
      <c r="A6" s="25" t="s">
        <v>49</v>
      </c>
      <c r="B6" s="13">
        <f>B8+B10+B14+B16+B18+B20+B22+B24+B26+B30+B34+B36+B37+B43+B45+B47+B49+B52</f>
        <v>428978</v>
      </c>
      <c r="C6" s="13">
        <f aca="true" t="shared" si="0" ref="C6:AE6">C8+C10+C14+C16+C18+C20+C22+C24+C26+C30+C34+C36+C37+C43+C45+C47+C49+C52</f>
        <v>197600</v>
      </c>
      <c r="D6" s="13">
        <f t="shared" si="0"/>
        <v>0</v>
      </c>
      <c r="E6" s="13">
        <f t="shared" si="0"/>
        <v>26789</v>
      </c>
      <c r="F6" s="13">
        <f t="shared" si="0"/>
        <v>204589</v>
      </c>
      <c r="G6" s="13">
        <f t="shared" si="0"/>
        <v>83701</v>
      </c>
      <c r="H6" s="13">
        <f t="shared" si="0"/>
        <v>73750</v>
      </c>
      <c r="I6" s="13">
        <f t="shared" si="0"/>
        <v>0</v>
      </c>
      <c r="J6" s="13">
        <f t="shared" si="0"/>
        <v>6652</v>
      </c>
      <c r="K6" s="13">
        <f t="shared" si="0"/>
        <v>63299</v>
      </c>
      <c r="L6" s="13">
        <f t="shared" si="0"/>
        <v>109767</v>
      </c>
      <c r="M6" s="13">
        <f t="shared" si="0"/>
        <v>100000</v>
      </c>
      <c r="N6" s="13">
        <f t="shared" si="0"/>
        <v>0</v>
      </c>
      <c r="O6" s="13">
        <f t="shared" si="0"/>
        <v>5087</v>
      </c>
      <c r="P6" s="13">
        <f t="shared" si="0"/>
        <v>4680</v>
      </c>
      <c r="Q6" s="13">
        <f t="shared" si="0"/>
        <v>26667</v>
      </c>
      <c r="R6" s="13">
        <f t="shared" si="0"/>
        <v>11050</v>
      </c>
      <c r="S6" s="13">
        <f t="shared" si="0"/>
        <v>0</v>
      </c>
      <c r="T6" s="13">
        <f t="shared" si="0"/>
        <v>5197</v>
      </c>
      <c r="U6" s="13">
        <f t="shared" si="0"/>
        <v>10420</v>
      </c>
      <c r="V6" s="13">
        <f t="shared" si="0"/>
        <v>91066</v>
      </c>
      <c r="W6" s="13">
        <f t="shared" si="0"/>
        <v>10900</v>
      </c>
      <c r="X6" s="13">
        <f t="shared" si="0"/>
        <v>0</v>
      </c>
      <c r="Y6" s="13">
        <f t="shared" si="0"/>
        <v>5646</v>
      </c>
      <c r="Z6" s="13">
        <f t="shared" si="0"/>
        <v>74520</v>
      </c>
      <c r="AA6" s="13">
        <f t="shared" si="0"/>
        <v>57777</v>
      </c>
      <c r="AB6" s="13">
        <f t="shared" si="0"/>
        <v>1900</v>
      </c>
      <c r="AC6" s="13">
        <f t="shared" si="0"/>
        <v>0</v>
      </c>
      <c r="AD6" s="13">
        <f t="shared" si="0"/>
        <v>4207</v>
      </c>
      <c r="AE6" s="13">
        <f t="shared" si="0"/>
        <v>51670</v>
      </c>
    </row>
    <row r="7" spans="1:31" ht="12.75">
      <c r="A7" s="26" t="s">
        <v>9</v>
      </c>
      <c r="B7" s="13">
        <f aca="true" t="shared" si="1" ref="B7:B79">SUM(C7:F7)</f>
        <v>0</v>
      </c>
      <c r="C7" s="14">
        <f>H7+M7+R7+W7+AB7</f>
        <v>0</v>
      </c>
      <c r="D7" s="14">
        <f>I7+N7+S7+X7+AC7</f>
        <v>0</v>
      </c>
      <c r="E7" s="14">
        <f>J7+O7+T7+Y7+AD7</f>
        <v>0</v>
      </c>
      <c r="F7" s="14">
        <f>K7+P7+U7+Z7+AE7</f>
        <v>0</v>
      </c>
      <c r="G7" s="13">
        <f aca="true" t="shared" si="2" ref="G7:G79">SUM(H7:K7)</f>
        <v>0</v>
      </c>
      <c r="H7" s="14"/>
      <c r="I7" s="14"/>
      <c r="J7" s="14"/>
      <c r="K7" s="14"/>
      <c r="L7" s="13">
        <f aca="true" t="shared" si="3" ref="L7:L78">SUM(M7:P7)</f>
        <v>0</v>
      </c>
      <c r="M7" s="14"/>
      <c r="N7" s="14"/>
      <c r="O7" s="14"/>
      <c r="P7" s="14"/>
      <c r="Q7" s="13">
        <f aca="true" t="shared" si="4" ref="Q7:Q78">SUM(R7:U7)</f>
        <v>0</v>
      </c>
      <c r="R7" s="14"/>
      <c r="S7" s="14"/>
      <c r="T7" s="14"/>
      <c r="U7" s="14"/>
      <c r="V7" s="13">
        <f aca="true" t="shared" si="5" ref="V7:V78">SUM(W7:Z7)</f>
        <v>0</v>
      </c>
      <c r="W7" s="14"/>
      <c r="X7" s="14"/>
      <c r="Y7" s="14"/>
      <c r="Z7" s="14"/>
      <c r="AA7" s="13">
        <f aca="true" t="shared" si="6" ref="AA7:AA78">SUM(AB7:AE7)</f>
        <v>0</v>
      </c>
      <c r="AB7" s="14"/>
      <c r="AC7" s="14"/>
      <c r="AD7" s="14"/>
      <c r="AE7" s="14"/>
    </row>
    <row r="8" spans="1:31" ht="12.75">
      <c r="A8" s="26" t="s">
        <v>10</v>
      </c>
      <c r="B8" s="13">
        <f t="shared" si="1"/>
        <v>35000</v>
      </c>
      <c r="C8" s="14">
        <f aca="true" t="shared" si="7" ref="C8:C79">H8+M8+R8+W8+AB8</f>
        <v>34000</v>
      </c>
      <c r="D8" s="14">
        <f aca="true" t="shared" si="8" ref="D8:D78">I8+N8+S8+X8+AC8</f>
        <v>0</v>
      </c>
      <c r="E8" s="14">
        <f aca="true" t="shared" si="9" ref="E8:E79">J8+O8+T8+Y8+AD8</f>
        <v>1000</v>
      </c>
      <c r="F8" s="14">
        <f aca="true" t="shared" si="10" ref="F8:F79">K8+P8+U8+Z8+AE8</f>
        <v>0</v>
      </c>
      <c r="G8" s="13">
        <f t="shared" si="2"/>
        <v>20000</v>
      </c>
      <c r="H8" s="14">
        <v>19500</v>
      </c>
      <c r="I8" s="14"/>
      <c r="J8" s="14">
        <v>500</v>
      </c>
      <c r="K8" s="14"/>
      <c r="L8" s="13">
        <f t="shared" si="3"/>
        <v>15000</v>
      </c>
      <c r="M8" s="14">
        <v>14500</v>
      </c>
      <c r="N8" s="14"/>
      <c r="O8" s="14">
        <v>500</v>
      </c>
      <c r="P8" s="14"/>
      <c r="Q8" s="13">
        <f t="shared" si="4"/>
        <v>0</v>
      </c>
      <c r="R8" s="14"/>
      <c r="S8" s="14"/>
      <c r="T8" s="14"/>
      <c r="U8" s="14"/>
      <c r="V8" s="13">
        <f t="shared" si="5"/>
        <v>0</v>
      </c>
      <c r="W8" s="14"/>
      <c r="X8" s="14"/>
      <c r="Y8" s="14"/>
      <c r="Z8" s="14"/>
      <c r="AA8" s="13">
        <f t="shared" si="6"/>
        <v>0</v>
      </c>
      <c r="AB8" s="14"/>
      <c r="AC8" s="14"/>
      <c r="AD8" s="14"/>
      <c r="AE8" s="14"/>
    </row>
    <row r="9" spans="1:31" s="9" customFormat="1" ht="12.75">
      <c r="A9" s="27" t="s">
        <v>87</v>
      </c>
      <c r="B9" s="15">
        <f t="shared" si="1"/>
        <v>35000</v>
      </c>
      <c r="C9" s="16">
        <f t="shared" si="7"/>
        <v>34000</v>
      </c>
      <c r="D9" s="16">
        <f t="shared" si="8"/>
        <v>0</v>
      </c>
      <c r="E9" s="16">
        <f t="shared" si="9"/>
        <v>1000</v>
      </c>
      <c r="F9" s="16">
        <f t="shared" si="10"/>
        <v>0</v>
      </c>
      <c r="G9" s="15">
        <f t="shared" si="2"/>
        <v>20000</v>
      </c>
      <c r="H9" s="16">
        <v>19500</v>
      </c>
      <c r="I9" s="17"/>
      <c r="J9" s="16">
        <v>500</v>
      </c>
      <c r="K9" s="17"/>
      <c r="L9" s="15">
        <f t="shared" si="3"/>
        <v>15000</v>
      </c>
      <c r="M9" s="16">
        <v>14500</v>
      </c>
      <c r="N9" s="17"/>
      <c r="O9" s="16">
        <v>500</v>
      </c>
      <c r="P9" s="17"/>
      <c r="Q9" s="18"/>
      <c r="R9" s="17"/>
      <c r="S9" s="17"/>
      <c r="T9" s="17"/>
      <c r="U9" s="17"/>
      <c r="V9" s="18"/>
      <c r="W9" s="17"/>
      <c r="X9" s="17"/>
      <c r="Y9" s="17"/>
      <c r="Z9" s="17"/>
      <c r="AA9" s="18"/>
      <c r="AB9" s="17"/>
      <c r="AC9" s="17"/>
      <c r="AD9" s="17"/>
      <c r="AE9" s="17"/>
    </row>
    <row r="10" spans="1:31" ht="12.75">
      <c r="A10" s="26" t="s">
        <v>51</v>
      </c>
      <c r="B10" s="13">
        <f t="shared" si="1"/>
        <v>3150</v>
      </c>
      <c r="C10" s="14">
        <f t="shared" si="7"/>
        <v>2000</v>
      </c>
      <c r="D10" s="14">
        <f t="shared" si="8"/>
        <v>0</v>
      </c>
      <c r="E10" s="14">
        <f t="shared" si="9"/>
        <v>1150</v>
      </c>
      <c r="F10" s="14">
        <f t="shared" si="10"/>
        <v>0</v>
      </c>
      <c r="G10" s="13">
        <f t="shared" si="2"/>
        <v>630</v>
      </c>
      <c r="H10" s="14">
        <v>400</v>
      </c>
      <c r="I10" s="14"/>
      <c r="J10" s="14">
        <v>230</v>
      </c>
      <c r="K10" s="14"/>
      <c r="L10" s="13">
        <f t="shared" si="3"/>
        <v>630</v>
      </c>
      <c r="M10" s="14">
        <v>400</v>
      </c>
      <c r="N10" s="14"/>
      <c r="O10" s="14">
        <v>230</v>
      </c>
      <c r="P10" s="14"/>
      <c r="Q10" s="13">
        <f t="shared" si="4"/>
        <v>630</v>
      </c>
      <c r="R10" s="14">
        <v>400</v>
      </c>
      <c r="S10" s="14"/>
      <c r="T10" s="14">
        <v>230</v>
      </c>
      <c r="U10" s="14"/>
      <c r="V10" s="13">
        <f t="shared" si="5"/>
        <v>630</v>
      </c>
      <c r="W10" s="14">
        <v>400</v>
      </c>
      <c r="X10" s="14"/>
      <c r="Y10" s="14">
        <v>230</v>
      </c>
      <c r="Z10" s="14"/>
      <c r="AA10" s="13">
        <f t="shared" si="6"/>
        <v>630</v>
      </c>
      <c r="AB10" s="14">
        <v>400</v>
      </c>
      <c r="AC10" s="14"/>
      <c r="AD10" s="14">
        <v>230</v>
      </c>
      <c r="AE10" s="14"/>
    </row>
    <row r="11" spans="1:31" ht="24">
      <c r="A11" s="28" t="s">
        <v>69</v>
      </c>
      <c r="B11" s="13">
        <f t="shared" si="1"/>
        <v>3150</v>
      </c>
      <c r="C11" s="14">
        <f t="shared" si="7"/>
        <v>2000</v>
      </c>
      <c r="D11" s="14"/>
      <c r="E11" s="14">
        <f t="shared" si="9"/>
        <v>1150</v>
      </c>
      <c r="F11" s="14"/>
      <c r="G11" s="13">
        <f t="shared" si="2"/>
        <v>630</v>
      </c>
      <c r="H11" s="14">
        <v>400</v>
      </c>
      <c r="I11" s="14"/>
      <c r="J11" s="14">
        <v>230</v>
      </c>
      <c r="K11" s="14"/>
      <c r="L11" s="13">
        <f t="shared" si="3"/>
        <v>630</v>
      </c>
      <c r="M11" s="14">
        <v>400</v>
      </c>
      <c r="N11" s="14"/>
      <c r="O11" s="14">
        <v>230</v>
      </c>
      <c r="P11" s="14"/>
      <c r="Q11" s="13">
        <f t="shared" si="4"/>
        <v>630</v>
      </c>
      <c r="R11" s="14">
        <v>400</v>
      </c>
      <c r="S11" s="14"/>
      <c r="T11" s="14">
        <v>230</v>
      </c>
      <c r="U11" s="14"/>
      <c r="V11" s="13">
        <f t="shared" si="5"/>
        <v>630</v>
      </c>
      <c r="W11" s="14">
        <v>400</v>
      </c>
      <c r="X11" s="14"/>
      <c r="Y11" s="14">
        <v>230</v>
      </c>
      <c r="Z11" s="14"/>
      <c r="AA11" s="13">
        <f t="shared" si="6"/>
        <v>630</v>
      </c>
      <c r="AB11" s="14">
        <v>400</v>
      </c>
      <c r="AC11" s="14"/>
      <c r="AD11" s="14">
        <v>230</v>
      </c>
      <c r="AE11" s="14"/>
    </row>
    <row r="12" spans="1:31" ht="12.75">
      <c r="A12" s="26" t="s">
        <v>86</v>
      </c>
      <c r="B12" s="13">
        <f t="shared" si="1"/>
        <v>0</v>
      </c>
      <c r="C12" s="14">
        <f t="shared" si="7"/>
        <v>0</v>
      </c>
      <c r="D12" s="14">
        <f t="shared" si="8"/>
        <v>0</v>
      </c>
      <c r="E12" s="14">
        <f t="shared" si="9"/>
        <v>0</v>
      </c>
      <c r="F12" s="14">
        <f t="shared" si="10"/>
        <v>0</v>
      </c>
      <c r="G12" s="13">
        <f t="shared" si="2"/>
        <v>0</v>
      </c>
      <c r="H12" s="14"/>
      <c r="I12" s="14"/>
      <c r="J12" s="14"/>
      <c r="K12" s="14"/>
      <c r="L12" s="13">
        <f t="shared" si="3"/>
        <v>0</v>
      </c>
      <c r="M12" s="14"/>
      <c r="N12" s="14"/>
      <c r="O12" s="14"/>
      <c r="P12" s="14"/>
      <c r="Q12" s="13">
        <f t="shared" si="4"/>
        <v>0</v>
      </c>
      <c r="R12" s="14"/>
      <c r="S12" s="14"/>
      <c r="T12" s="14"/>
      <c r="U12" s="14"/>
      <c r="V12" s="13">
        <f t="shared" si="5"/>
        <v>0</v>
      </c>
      <c r="W12" s="14"/>
      <c r="X12" s="14"/>
      <c r="Y12" s="14"/>
      <c r="Z12" s="14"/>
      <c r="AA12" s="13">
        <f t="shared" si="6"/>
        <v>0</v>
      </c>
      <c r="AB12" s="14"/>
      <c r="AC12" s="14"/>
      <c r="AD12" s="14"/>
      <c r="AE12" s="14"/>
    </row>
    <row r="13" spans="1:31" ht="12.75">
      <c r="A13" s="26" t="s">
        <v>11</v>
      </c>
      <c r="B13" s="13">
        <f t="shared" si="1"/>
        <v>0</v>
      </c>
      <c r="C13" s="14">
        <f t="shared" si="7"/>
        <v>0</v>
      </c>
      <c r="D13" s="14">
        <f t="shared" si="8"/>
        <v>0</v>
      </c>
      <c r="E13" s="14">
        <f t="shared" si="9"/>
        <v>0</v>
      </c>
      <c r="F13" s="14">
        <f t="shared" si="10"/>
        <v>0</v>
      </c>
      <c r="G13" s="13">
        <f t="shared" si="2"/>
        <v>0</v>
      </c>
      <c r="H13" s="14"/>
      <c r="I13" s="14"/>
      <c r="J13" s="14"/>
      <c r="K13" s="14"/>
      <c r="L13" s="13">
        <f t="shared" si="3"/>
        <v>0</v>
      </c>
      <c r="M13" s="14"/>
      <c r="N13" s="14"/>
      <c r="O13" s="14"/>
      <c r="P13" s="14"/>
      <c r="Q13" s="13">
        <f t="shared" si="4"/>
        <v>0</v>
      </c>
      <c r="R13" s="14"/>
      <c r="S13" s="14"/>
      <c r="T13" s="14"/>
      <c r="U13" s="14"/>
      <c r="V13" s="13">
        <f t="shared" si="5"/>
        <v>0</v>
      </c>
      <c r="W13" s="14"/>
      <c r="X13" s="14"/>
      <c r="Y13" s="14"/>
      <c r="Z13" s="14"/>
      <c r="AA13" s="13">
        <f t="shared" si="6"/>
        <v>0</v>
      </c>
      <c r="AB13" s="14"/>
      <c r="AC13" s="14"/>
      <c r="AD13" s="14"/>
      <c r="AE13" s="14"/>
    </row>
    <row r="14" spans="1:31" ht="12.75">
      <c r="A14" s="26" t="s">
        <v>12</v>
      </c>
      <c r="B14" s="13">
        <f t="shared" si="1"/>
        <v>500</v>
      </c>
      <c r="C14" s="14">
        <f t="shared" si="7"/>
        <v>0</v>
      </c>
      <c r="D14" s="14">
        <f t="shared" si="8"/>
        <v>0</v>
      </c>
      <c r="E14" s="14">
        <f t="shared" si="9"/>
        <v>250</v>
      </c>
      <c r="F14" s="14">
        <f t="shared" si="10"/>
        <v>250</v>
      </c>
      <c r="G14" s="13">
        <f t="shared" si="2"/>
        <v>100</v>
      </c>
      <c r="H14" s="14"/>
      <c r="I14" s="14"/>
      <c r="J14" s="14">
        <v>50</v>
      </c>
      <c r="K14" s="14">
        <v>50</v>
      </c>
      <c r="L14" s="13">
        <f t="shared" si="3"/>
        <v>100</v>
      </c>
      <c r="M14" s="14"/>
      <c r="N14" s="14"/>
      <c r="O14" s="14">
        <v>50</v>
      </c>
      <c r="P14" s="14">
        <v>50</v>
      </c>
      <c r="Q14" s="13">
        <f t="shared" si="4"/>
        <v>100</v>
      </c>
      <c r="R14" s="14"/>
      <c r="S14" s="14"/>
      <c r="T14" s="14">
        <v>50</v>
      </c>
      <c r="U14" s="14">
        <v>50</v>
      </c>
      <c r="V14" s="13">
        <f t="shared" si="5"/>
        <v>100</v>
      </c>
      <c r="W14" s="14"/>
      <c r="X14" s="14"/>
      <c r="Y14" s="14">
        <v>50</v>
      </c>
      <c r="Z14" s="14">
        <v>50</v>
      </c>
      <c r="AA14" s="13">
        <f t="shared" si="6"/>
        <v>100</v>
      </c>
      <c r="AB14" s="14"/>
      <c r="AC14" s="14"/>
      <c r="AD14" s="14">
        <v>50</v>
      </c>
      <c r="AE14" s="14">
        <v>50</v>
      </c>
    </row>
    <row r="15" spans="1:31" s="10" customFormat="1" ht="24">
      <c r="A15" s="27" t="s">
        <v>68</v>
      </c>
      <c r="B15" s="15">
        <f t="shared" si="1"/>
        <v>500</v>
      </c>
      <c r="C15" s="16"/>
      <c r="D15" s="16"/>
      <c r="E15" s="16">
        <f t="shared" si="9"/>
        <v>250</v>
      </c>
      <c r="F15" s="16">
        <f t="shared" si="10"/>
        <v>250</v>
      </c>
      <c r="G15" s="15">
        <f t="shared" si="2"/>
        <v>100</v>
      </c>
      <c r="H15" s="16"/>
      <c r="I15" s="16"/>
      <c r="J15" s="16">
        <v>50</v>
      </c>
      <c r="K15" s="16">
        <v>50</v>
      </c>
      <c r="L15" s="15">
        <f t="shared" si="3"/>
        <v>100</v>
      </c>
      <c r="M15" s="16"/>
      <c r="N15" s="16"/>
      <c r="O15" s="16">
        <v>50</v>
      </c>
      <c r="P15" s="16">
        <v>50</v>
      </c>
      <c r="Q15" s="15">
        <f t="shared" si="4"/>
        <v>100</v>
      </c>
      <c r="R15" s="16"/>
      <c r="S15" s="16"/>
      <c r="T15" s="16">
        <v>50</v>
      </c>
      <c r="U15" s="16">
        <v>50</v>
      </c>
      <c r="V15" s="15">
        <f t="shared" si="5"/>
        <v>100</v>
      </c>
      <c r="W15" s="16"/>
      <c r="X15" s="16"/>
      <c r="Y15" s="16">
        <v>50</v>
      </c>
      <c r="Z15" s="16">
        <v>50</v>
      </c>
      <c r="AA15" s="15">
        <f t="shared" si="6"/>
        <v>100</v>
      </c>
      <c r="AB15" s="16"/>
      <c r="AC15" s="16"/>
      <c r="AD15" s="16">
        <v>50</v>
      </c>
      <c r="AE15" s="16">
        <v>50</v>
      </c>
    </row>
    <row r="16" spans="1:31" ht="12.75">
      <c r="A16" s="26" t="s">
        <v>13</v>
      </c>
      <c r="B16" s="13">
        <f t="shared" si="1"/>
        <v>400</v>
      </c>
      <c r="C16" s="14">
        <f t="shared" si="7"/>
        <v>150</v>
      </c>
      <c r="D16" s="14">
        <f t="shared" si="8"/>
        <v>0</v>
      </c>
      <c r="E16" s="14">
        <f t="shared" si="9"/>
        <v>0</v>
      </c>
      <c r="F16" s="14">
        <f t="shared" si="10"/>
        <v>250</v>
      </c>
      <c r="G16" s="13">
        <f t="shared" si="2"/>
        <v>400</v>
      </c>
      <c r="H16" s="14">
        <v>150</v>
      </c>
      <c r="I16" s="14"/>
      <c r="J16" s="14"/>
      <c r="K16" s="14">
        <v>250</v>
      </c>
      <c r="L16" s="13">
        <f t="shared" si="3"/>
        <v>0</v>
      </c>
      <c r="M16" s="14"/>
      <c r="N16" s="14"/>
      <c r="O16" s="14"/>
      <c r="P16" s="14"/>
      <c r="Q16" s="13">
        <f t="shared" si="4"/>
        <v>0</v>
      </c>
      <c r="R16" s="14"/>
      <c r="S16" s="14"/>
      <c r="T16" s="14"/>
      <c r="U16" s="14"/>
      <c r="V16" s="13">
        <f t="shared" si="5"/>
        <v>0</v>
      </c>
      <c r="W16" s="14"/>
      <c r="X16" s="14"/>
      <c r="Y16" s="14"/>
      <c r="Z16" s="14"/>
      <c r="AA16" s="13">
        <f t="shared" si="6"/>
        <v>0</v>
      </c>
      <c r="AB16" s="14"/>
      <c r="AC16" s="14"/>
      <c r="AD16" s="14"/>
      <c r="AE16" s="14"/>
    </row>
    <row r="17" spans="1:31" s="10" customFormat="1" ht="24">
      <c r="A17" s="27" t="s">
        <v>68</v>
      </c>
      <c r="B17" s="15">
        <f t="shared" si="1"/>
        <v>400</v>
      </c>
      <c r="C17" s="16">
        <f t="shared" si="7"/>
        <v>150</v>
      </c>
      <c r="D17" s="16"/>
      <c r="E17" s="16"/>
      <c r="F17" s="16">
        <f t="shared" si="10"/>
        <v>250</v>
      </c>
      <c r="G17" s="15">
        <f t="shared" si="2"/>
        <v>400</v>
      </c>
      <c r="H17" s="16">
        <v>150</v>
      </c>
      <c r="I17" s="16"/>
      <c r="J17" s="16"/>
      <c r="K17" s="16">
        <v>250</v>
      </c>
      <c r="L17" s="15"/>
      <c r="M17" s="16"/>
      <c r="N17" s="16"/>
      <c r="O17" s="16"/>
      <c r="P17" s="16"/>
      <c r="Q17" s="15"/>
      <c r="R17" s="16"/>
      <c r="S17" s="16"/>
      <c r="T17" s="16"/>
      <c r="U17" s="16"/>
      <c r="V17" s="15"/>
      <c r="W17" s="16"/>
      <c r="X17" s="16"/>
      <c r="Y17" s="16"/>
      <c r="Z17" s="16"/>
      <c r="AA17" s="15"/>
      <c r="AB17" s="16"/>
      <c r="AC17" s="16"/>
      <c r="AD17" s="16"/>
      <c r="AE17" s="16"/>
    </row>
    <row r="18" spans="1:31" ht="12.75">
      <c r="A18" s="26" t="s">
        <v>14</v>
      </c>
      <c r="B18" s="13">
        <f t="shared" si="1"/>
        <v>400</v>
      </c>
      <c r="C18" s="14">
        <f t="shared" si="7"/>
        <v>0</v>
      </c>
      <c r="D18" s="14">
        <f t="shared" si="8"/>
        <v>0</v>
      </c>
      <c r="E18" s="14">
        <f t="shared" si="9"/>
        <v>300</v>
      </c>
      <c r="F18" s="14">
        <f t="shared" si="10"/>
        <v>100</v>
      </c>
      <c r="G18" s="13">
        <f t="shared" si="2"/>
        <v>80</v>
      </c>
      <c r="H18" s="14"/>
      <c r="I18" s="14"/>
      <c r="J18" s="14">
        <v>60</v>
      </c>
      <c r="K18" s="14">
        <v>20</v>
      </c>
      <c r="L18" s="13">
        <f t="shared" si="3"/>
        <v>80</v>
      </c>
      <c r="M18" s="14"/>
      <c r="N18" s="14"/>
      <c r="O18" s="14">
        <v>60</v>
      </c>
      <c r="P18" s="14">
        <v>20</v>
      </c>
      <c r="Q18" s="13">
        <f t="shared" si="4"/>
        <v>80</v>
      </c>
      <c r="R18" s="14"/>
      <c r="S18" s="14"/>
      <c r="T18" s="14">
        <v>60</v>
      </c>
      <c r="U18" s="14">
        <v>20</v>
      </c>
      <c r="V18" s="13">
        <f t="shared" si="5"/>
        <v>80</v>
      </c>
      <c r="W18" s="14"/>
      <c r="X18" s="14"/>
      <c r="Y18" s="14">
        <v>60</v>
      </c>
      <c r="Z18" s="14">
        <v>20</v>
      </c>
      <c r="AA18" s="13">
        <f t="shared" si="6"/>
        <v>80</v>
      </c>
      <c r="AB18" s="14"/>
      <c r="AC18" s="14"/>
      <c r="AD18" s="14">
        <v>60</v>
      </c>
      <c r="AE18" s="14">
        <v>20</v>
      </c>
    </row>
    <row r="19" spans="1:31" s="10" customFormat="1" ht="24">
      <c r="A19" s="27" t="s">
        <v>68</v>
      </c>
      <c r="B19" s="15">
        <f t="shared" si="1"/>
        <v>400</v>
      </c>
      <c r="C19" s="16"/>
      <c r="D19" s="16"/>
      <c r="E19" s="16">
        <f t="shared" si="9"/>
        <v>300</v>
      </c>
      <c r="F19" s="16">
        <f t="shared" si="10"/>
        <v>100</v>
      </c>
      <c r="G19" s="15">
        <f t="shared" si="2"/>
        <v>80</v>
      </c>
      <c r="H19" s="16"/>
      <c r="I19" s="16"/>
      <c r="J19" s="16">
        <v>60</v>
      </c>
      <c r="K19" s="16">
        <v>20</v>
      </c>
      <c r="L19" s="15">
        <f t="shared" si="3"/>
        <v>80</v>
      </c>
      <c r="M19" s="16"/>
      <c r="N19" s="16"/>
      <c r="O19" s="16">
        <v>60</v>
      </c>
      <c r="P19" s="16">
        <v>20</v>
      </c>
      <c r="Q19" s="15">
        <f t="shared" si="4"/>
        <v>80</v>
      </c>
      <c r="R19" s="16"/>
      <c r="S19" s="16"/>
      <c r="T19" s="16">
        <v>60</v>
      </c>
      <c r="U19" s="16">
        <v>20</v>
      </c>
      <c r="V19" s="15">
        <f t="shared" si="5"/>
        <v>80</v>
      </c>
      <c r="W19" s="16"/>
      <c r="X19" s="16"/>
      <c r="Y19" s="16">
        <v>60</v>
      </c>
      <c r="Z19" s="16">
        <v>20</v>
      </c>
      <c r="AA19" s="15">
        <f t="shared" si="6"/>
        <v>80</v>
      </c>
      <c r="AB19" s="16"/>
      <c r="AC19" s="16"/>
      <c r="AD19" s="16">
        <v>60</v>
      </c>
      <c r="AE19" s="16">
        <v>20</v>
      </c>
    </row>
    <row r="20" spans="1:31" ht="12.75">
      <c r="A20" s="26" t="s">
        <v>15</v>
      </c>
      <c r="B20" s="13">
        <f t="shared" si="1"/>
        <v>735</v>
      </c>
      <c r="C20" s="14">
        <f t="shared" si="7"/>
        <v>0</v>
      </c>
      <c r="D20" s="14">
        <f t="shared" si="8"/>
        <v>0</v>
      </c>
      <c r="E20" s="14">
        <f t="shared" si="9"/>
        <v>335</v>
      </c>
      <c r="F20" s="14">
        <f t="shared" si="10"/>
        <v>400</v>
      </c>
      <c r="G20" s="13">
        <f t="shared" si="2"/>
        <v>147</v>
      </c>
      <c r="H20" s="14"/>
      <c r="I20" s="14"/>
      <c r="J20" s="14">
        <v>67</v>
      </c>
      <c r="K20" s="14">
        <v>80</v>
      </c>
      <c r="L20" s="13">
        <f t="shared" si="3"/>
        <v>147</v>
      </c>
      <c r="M20" s="14"/>
      <c r="N20" s="14"/>
      <c r="O20" s="14">
        <v>67</v>
      </c>
      <c r="P20" s="14">
        <v>80</v>
      </c>
      <c r="Q20" s="13">
        <f t="shared" si="4"/>
        <v>147</v>
      </c>
      <c r="R20" s="14"/>
      <c r="S20" s="14"/>
      <c r="T20" s="14">
        <v>67</v>
      </c>
      <c r="U20" s="14">
        <v>80</v>
      </c>
      <c r="V20" s="13">
        <f t="shared" si="5"/>
        <v>147</v>
      </c>
      <c r="W20" s="14"/>
      <c r="X20" s="14"/>
      <c r="Y20" s="14">
        <v>67</v>
      </c>
      <c r="Z20" s="14">
        <v>80</v>
      </c>
      <c r="AA20" s="13">
        <f t="shared" si="6"/>
        <v>147</v>
      </c>
      <c r="AB20" s="14"/>
      <c r="AC20" s="14"/>
      <c r="AD20" s="14">
        <v>67</v>
      </c>
      <c r="AE20" s="14">
        <v>80</v>
      </c>
    </row>
    <row r="21" spans="1:31" s="10" customFormat="1" ht="36">
      <c r="A21" s="27" t="s">
        <v>62</v>
      </c>
      <c r="B21" s="15">
        <f t="shared" si="1"/>
        <v>735</v>
      </c>
      <c r="C21" s="16"/>
      <c r="D21" s="16"/>
      <c r="E21" s="16">
        <f t="shared" si="9"/>
        <v>335</v>
      </c>
      <c r="F21" s="16">
        <f t="shared" si="10"/>
        <v>400</v>
      </c>
      <c r="G21" s="15">
        <f t="shared" si="2"/>
        <v>147</v>
      </c>
      <c r="H21" s="16"/>
      <c r="I21" s="16"/>
      <c r="J21" s="16">
        <v>67</v>
      </c>
      <c r="K21" s="16">
        <v>80</v>
      </c>
      <c r="L21" s="15">
        <f t="shared" si="3"/>
        <v>147</v>
      </c>
      <c r="M21" s="16"/>
      <c r="N21" s="16"/>
      <c r="O21" s="16">
        <v>67</v>
      </c>
      <c r="P21" s="16">
        <v>80</v>
      </c>
      <c r="Q21" s="15">
        <f t="shared" si="4"/>
        <v>147</v>
      </c>
      <c r="R21" s="16"/>
      <c r="S21" s="16"/>
      <c r="T21" s="16">
        <v>67</v>
      </c>
      <c r="U21" s="16">
        <v>80</v>
      </c>
      <c r="V21" s="15">
        <f t="shared" si="5"/>
        <v>147</v>
      </c>
      <c r="W21" s="16"/>
      <c r="X21" s="16"/>
      <c r="Y21" s="16">
        <v>67</v>
      </c>
      <c r="Z21" s="16">
        <v>80</v>
      </c>
      <c r="AA21" s="15">
        <f t="shared" si="6"/>
        <v>147</v>
      </c>
      <c r="AB21" s="16"/>
      <c r="AC21" s="16"/>
      <c r="AD21" s="16">
        <v>67</v>
      </c>
      <c r="AE21" s="16">
        <v>80</v>
      </c>
    </row>
    <row r="22" spans="1:31" ht="12.75">
      <c r="A22" s="26" t="s">
        <v>16</v>
      </c>
      <c r="B22" s="13">
        <f t="shared" si="1"/>
        <v>50300</v>
      </c>
      <c r="C22" s="14">
        <f t="shared" si="7"/>
        <v>35000</v>
      </c>
      <c r="D22" s="14">
        <f t="shared" si="8"/>
        <v>0</v>
      </c>
      <c r="E22" s="14">
        <f t="shared" si="9"/>
        <v>14200</v>
      </c>
      <c r="F22" s="14">
        <f t="shared" si="10"/>
        <v>1100</v>
      </c>
      <c r="G22" s="13">
        <f t="shared" si="2"/>
        <v>2500</v>
      </c>
      <c r="H22" s="14"/>
      <c r="I22" s="14"/>
      <c r="J22" s="14">
        <v>2500</v>
      </c>
      <c r="K22" s="14"/>
      <c r="L22" s="13">
        <f t="shared" si="3"/>
        <v>37750</v>
      </c>
      <c r="M22" s="14">
        <v>35000</v>
      </c>
      <c r="N22" s="14"/>
      <c r="O22" s="14">
        <v>2500</v>
      </c>
      <c r="P22" s="14">
        <v>250</v>
      </c>
      <c r="Q22" s="13">
        <f t="shared" si="4"/>
        <v>3300</v>
      </c>
      <c r="R22" s="14"/>
      <c r="S22" s="14"/>
      <c r="T22" s="14">
        <v>3000</v>
      </c>
      <c r="U22" s="14">
        <v>300</v>
      </c>
      <c r="V22" s="13">
        <f t="shared" si="5"/>
        <v>3300</v>
      </c>
      <c r="W22" s="14"/>
      <c r="X22" s="14"/>
      <c r="Y22" s="14">
        <v>3000</v>
      </c>
      <c r="Z22" s="14">
        <v>300</v>
      </c>
      <c r="AA22" s="13">
        <f t="shared" si="6"/>
        <v>3450</v>
      </c>
      <c r="AB22" s="14"/>
      <c r="AC22" s="14"/>
      <c r="AD22" s="14">
        <v>3200</v>
      </c>
      <c r="AE22" s="14">
        <v>250</v>
      </c>
    </row>
    <row r="23" spans="1:31" ht="12.75">
      <c r="A23" s="27" t="s">
        <v>87</v>
      </c>
      <c r="B23" s="13">
        <f t="shared" si="1"/>
        <v>50300</v>
      </c>
      <c r="C23" s="14">
        <f t="shared" si="7"/>
        <v>35000</v>
      </c>
      <c r="D23" s="14"/>
      <c r="E23" s="14">
        <f t="shared" si="9"/>
        <v>14200</v>
      </c>
      <c r="F23" s="14">
        <f t="shared" si="10"/>
        <v>1100</v>
      </c>
      <c r="G23" s="13">
        <f t="shared" si="2"/>
        <v>2500</v>
      </c>
      <c r="H23" s="14"/>
      <c r="I23" s="14"/>
      <c r="J23" s="14">
        <v>2500</v>
      </c>
      <c r="K23" s="14"/>
      <c r="L23" s="13">
        <f t="shared" si="3"/>
        <v>37750</v>
      </c>
      <c r="M23" s="14">
        <v>35000</v>
      </c>
      <c r="N23" s="14"/>
      <c r="O23" s="14">
        <v>2500</v>
      </c>
      <c r="P23" s="14">
        <v>250</v>
      </c>
      <c r="Q23" s="13">
        <f t="shared" si="4"/>
        <v>3300</v>
      </c>
      <c r="R23" s="14"/>
      <c r="S23" s="14"/>
      <c r="T23" s="14">
        <v>3000</v>
      </c>
      <c r="U23" s="14">
        <v>300</v>
      </c>
      <c r="V23" s="13">
        <f t="shared" si="5"/>
        <v>3300</v>
      </c>
      <c r="W23" s="14"/>
      <c r="X23" s="14"/>
      <c r="Y23" s="14">
        <v>3000</v>
      </c>
      <c r="Z23" s="14">
        <v>300</v>
      </c>
      <c r="AA23" s="13">
        <f t="shared" si="6"/>
        <v>3450</v>
      </c>
      <c r="AB23" s="14"/>
      <c r="AC23" s="14"/>
      <c r="AD23" s="14">
        <v>3200</v>
      </c>
      <c r="AE23" s="14">
        <v>250</v>
      </c>
    </row>
    <row r="24" spans="1:31" ht="12.75">
      <c r="A24" s="26" t="s">
        <v>17</v>
      </c>
      <c r="B24" s="13">
        <f t="shared" si="1"/>
        <v>320</v>
      </c>
      <c r="C24" s="14">
        <f t="shared" si="7"/>
        <v>150</v>
      </c>
      <c r="D24" s="14">
        <f t="shared" si="8"/>
        <v>0</v>
      </c>
      <c r="E24" s="14">
        <f t="shared" si="9"/>
        <v>150</v>
      </c>
      <c r="F24" s="14">
        <f t="shared" si="10"/>
        <v>20</v>
      </c>
      <c r="G24" s="13">
        <f t="shared" si="2"/>
        <v>0</v>
      </c>
      <c r="H24" s="14"/>
      <c r="I24" s="14"/>
      <c r="J24" s="14"/>
      <c r="K24" s="14"/>
      <c r="L24" s="13">
        <f t="shared" si="3"/>
        <v>0</v>
      </c>
      <c r="M24" s="14"/>
      <c r="N24" s="14"/>
      <c r="O24" s="14"/>
      <c r="P24" s="14"/>
      <c r="Q24" s="13">
        <f t="shared" si="4"/>
        <v>250</v>
      </c>
      <c r="R24" s="14">
        <v>150</v>
      </c>
      <c r="S24" s="14"/>
      <c r="T24" s="14">
        <v>100</v>
      </c>
      <c r="U24" s="14"/>
      <c r="V24" s="13">
        <f t="shared" si="5"/>
        <v>70</v>
      </c>
      <c r="W24" s="14"/>
      <c r="X24" s="14"/>
      <c r="Y24" s="14">
        <v>50</v>
      </c>
      <c r="Z24" s="14">
        <v>20</v>
      </c>
      <c r="AA24" s="13">
        <f t="shared" si="6"/>
        <v>0</v>
      </c>
      <c r="AB24" s="14"/>
      <c r="AC24" s="14"/>
      <c r="AD24" s="14"/>
      <c r="AE24" s="14"/>
    </row>
    <row r="25" spans="1:31" s="10" customFormat="1" ht="24">
      <c r="A25" s="27" t="s">
        <v>88</v>
      </c>
      <c r="B25" s="15">
        <f t="shared" si="1"/>
        <v>320</v>
      </c>
      <c r="C25" s="16">
        <f t="shared" si="7"/>
        <v>150</v>
      </c>
      <c r="D25" s="16"/>
      <c r="E25" s="16">
        <f t="shared" si="9"/>
        <v>150</v>
      </c>
      <c r="F25" s="16">
        <f t="shared" si="10"/>
        <v>20</v>
      </c>
      <c r="G25" s="15"/>
      <c r="H25" s="16"/>
      <c r="I25" s="16"/>
      <c r="J25" s="16"/>
      <c r="K25" s="16"/>
      <c r="L25" s="15"/>
      <c r="M25" s="16"/>
      <c r="N25" s="16"/>
      <c r="O25" s="16"/>
      <c r="P25" s="16"/>
      <c r="Q25" s="15">
        <f t="shared" si="4"/>
        <v>250</v>
      </c>
      <c r="R25" s="16">
        <v>150</v>
      </c>
      <c r="S25" s="16"/>
      <c r="T25" s="16">
        <v>100</v>
      </c>
      <c r="U25" s="16"/>
      <c r="V25" s="15">
        <f t="shared" si="5"/>
        <v>70</v>
      </c>
      <c r="W25" s="16"/>
      <c r="X25" s="16"/>
      <c r="Y25" s="16">
        <v>50</v>
      </c>
      <c r="Z25" s="16">
        <v>20</v>
      </c>
      <c r="AA25" s="15"/>
      <c r="AB25" s="16"/>
      <c r="AC25" s="16"/>
      <c r="AD25" s="16"/>
      <c r="AE25" s="16"/>
    </row>
    <row r="26" spans="1:31" ht="12.75">
      <c r="A26" s="26" t="s">
        <v>18</v>
      </c>
      <c r="B26" s="13">
        <f t="shared" si="1"/>
        <v>700</v>
      </c>
      <c r="C26" s="14">
        <f t="shared" si="7"/>
        <v>0</v>
      </c>
      <c r="D26" s="14">
        <f t="shared" si="8"/>
        <v>0</v>
      </c>
      <c r="E26" s="14">
        <f t="shared" si="9"/>
        <v>0</v>
      </c>
      <c r="F26" s="14">
        <f t="shared" si="10"/>
        <v>700</v>
      </c>
      <c r="G26" s="13">
        <f t="shared" si="2"/>
        <v>460</v>
      </c>
      <c r="H26" s="14"/>
      <c r="I26" s="14"/>
      <c r="J26" s="14"/>
      <c r="K26" s="14">
        <v>460</v>
      </c>
      <c r="L26" s="13">
        <f t="shared" si="3"/>
        <v>0</v>
      </c>
      <c r="M26" s="14"/>
      <c r="N26" s="14"/>
      <c r="O26" s="14"/>
      <c r="P26" s="14"/>
      <c r="Q26" s="13">
        <f t="shared" si="4"/>
        <v>120</v>
      </c>
      <c r="R26" s="14"/>
      <c r="S26" s="14"/>
      <c r="T26" s="14"/>
      <c r="U26" s="14">
        <v>120</v>
      </c>
      <c r="V26" s="13">
        <f t="shared" si="5"/>
        <v>0</v>
      </c>
      <c r="W26" s="14"/>
      <c r="X26" s="14"/>
      <c r="Y26" s="14"/>
      <c r="Z26" s="14"/>
      <c r="AA26" s="13">
        <f t="shared" si="6"/>
        <v>120</v>
      </c>
      <c r="AB26" s="14"/>
      <c r="AC26" s="14"/>
      <c r="AD26" s="14"/>
      <c r="AE26" s="14">
        <v>120</v>
      </c>
    </row>
    <row r="27" spans="1:31" s="10" customFormat="1" ht="24">
      <c r="A27" s="27" t="s">
        <v>68</v>
      </c>
      <c r="B27" s="15">
        <f t="shared" si="1"/>
        <v>700</v>
      </c>
      <c r="C27" s="16"/>
      <c r="D27" s="16"/>
      <c r="E27" s="16"/>
      <c r="F27" s="16">
        <f t="shared" si="10"/>
        <v>700</v>
      </c>
      <c r="G27" s="15">
        <f t="shared" si="2"/>
        <v>460</v>
      </c>
      <c r="H27" s="16"/>
      <c r="I27" s="16"/>
      <c r="J27" s="16"/>
      <c r="K27" s="16">
        <v>460</v>
      </c>
      <c r="L27" s="15"/>
      <c r="M27" s="16"/>
      <c r="N27" s="16"/>
      <c r="O27" s="16"/>
      <c r="P27" s="16"/>
      <c r="Q27" s="15">
        <f t="shared" si="4"/>
        <v>120</v>
      </c>
      <c r="R27" s="16"/>
      <c r="S27" s="16"/>
      <c r="T27" s="16"/>
      <c r="U27" s="16">
        <v>120</v>
      </c>
      <c r="V27" s="15"/>
      <c r="W27" s="16"/>
      <c r="X27" s="16"/>
      <c r="Y27" s="16"/>
      <c r="Z27" s="16"/>
      <c r="AA27" s="15">
        <f t="shared" si="6"/>
        <v>120</v>
      </c>
      <c r="AB27" s="16"/>
      <c r="AC27" s="16"/>
      <c r="AD27" s="16"/>
      <c r="AE27" s="16">
        <v>120</v>
      </c>
    </row>
    <row r="28" spans="1:31" ht="12.75">
      <c r="A28" s="26" t="s">
        <v>19</v>
      </c>
      <c r="B28" s="13">
        <f t="shared" si="1"/>
        <v>0</v>
      </c>
      <c r="C28" s="14">
        <f t="shared" si="7"/>
        <v>0</v>
      </c>
      <c r="D28" s="14">
        <f t="shared" si="8"/>
        <v>0</v>
      </c>
      <c r="E28" s="14">
        <f t="shared" si="9"/>
        <v>0</v>
      </c>
      <c r="F28" s="14">
        <f t="shared" si="10"/>
        <v>0</v>
      </c>
      <c r="G28" s="13">
        <f t="shared" si="2"/>
        <v>0</v>
      </c>
      <c r="H28" s="14"/>
      <c r="I28" s="14"/>
      <c r="J28" s="14"/>
      <c r="K28" s="14"/>
      <c r="L28" s="13">
        <f t="shared" si="3"/>
        <v>0</v>
      </c>
      <c r="M28" s="14"/>
      <c r="N28" s="14"/>
      <c r="O28" s="14"/>
      <c r="P28" s="14"/>
      <c r="Q28" s="13">
        <f t="shared" si="4"/>
        <v>0</v>
      </c>
      <c r="R28" s="14"/>
      <c r="S28" s="14"/>
      <c r="T28" s="14"/>
      <c r="U28" s="14"/>
      <c r="V28" s="13">
        <f t="shared" si="5"/>
        <v>0</v>
      </c>
      <c r="W28" s="14"/>
      <c r="X28" s="14"/>
      <c r="Y28" s="14"/>
      <c r="Z28" s="14"/>
      <c r="AA28" s="13">
        <f t="shared" si="6"/>
        <v>0</v>
      </c>
      <c r="AB28" s="14"/>
      <c r="AC28" s="14"/>
      <c r="AD28" s="14"/>
      <c r="AE28" s="14"/>
    </row>
    <row r="29" spans="1:31" ht="12.75">
      <c r="A29" s="26" t="s">
        <v>20</v>
      </c>
      <c r="B29" s="13">
        <f t="shared" si="1"/>
        <v>0</v>
      </c>
      <c r="C29" s="14">
        <f t="shared" si="7"/>
        <v>0</v>
      </c>
      <c r="D29" s="14">
        <f t="shared" si="8"/>
        <v>0</v>
      </c>
      <c r="E29" s="14">
        <f t="shared" si="9"/>
        <v>0</v>
      </c>
      <c r="F29" s="14">
        <f t="shared" si="10"/>
        <v>0</v>
      </c>
      <c r="G29" s="13">
        <f t="shared" si="2"/>
        <v>0</v>
      </c>
      <c r="H29" s="14"/>
      <c r="I29" s="14"/>
      <c r="J29" s="14"/>
      <c r="K29" s="14"/>
      <c r="L29" s="13">
        <f t="shared" si="3"/>
        <v>0</v>
      </c>
      <c r="M29" s="14"/>
      <c r="N29" s="14"/>
      <c r="O29" s="14"/>
      <c r="P29" s="14"/>
      <c r="Q29" s="13">
        <f t="shared" si="4"/>
        <v>0</v>
      </c>
      <c r="R29" s="14"/>
      <c r="S29" s="14"/>
      <c r="T29" s="14"/>
      <c r="U29" s="14"/>
      <c r="V29" s="13">
        <f t="shared" si="5"/>
        <v>0</v>
      </c>
      <c r="W29" s="14"/>
      <c r="X29" s="14"/>
      <c r="Y29" s="14"/>
      <c r="Z29" s="14"/>
      <c r="AA29" s="13">
        <f t="shared" si="6"/>
        <v>0</v>
      </c>
      <c r="AB29" s="14"/>
      <c r="AC29" s="14"/>
      <c r="AD29" s="14"/>
      <c r="AE29" s="14"/>
    </row>
    <row r="30" spans="1:31" s="10" customFormat="1" ht="12.75">
      <c r="A30" s="32" t="s">
        <v>21</v>
      </c>
      <c r="B30" s="15">
        <f t="shared" si="1"/>
        <v>30660</v>
      </c>
      <c r="C30" s="16">
        <f t="shared" si="7"/>
        <v>27000</v>
      </c>
      <c r="D30" s="16">
        <f t="shared" si="8"/>
        <v>0</v>
      </c>
      <c r="E30" s="16">
        <f t="shared" si="9"/>
        <v>3660</v>
      </c>
      <c r="F30" s="16">
        <f t="shared" si="10"/>
        <v>0</v>
      </c>
      <c r="G30" s="15">
        <f t="shared" si="2"/>
        <v>360</v>
      </c>
      <c r="H30" s="16"/>
      <c r="I30" s="16"/>
      <c r="J30" s="16">
        <v>360</v>
      </c>
      <c r="K30" s="16"/>
      <c r="L30" s="15">
        <f t="shared" si="3"/>
        <v>10300</v>
      </c>
      <c r="M30" s="16">
        <v>9000</v>
      </c>
      <c r="N30" s="16"/>
      <c r="O30" s="16">
        <v>1300</v>
      </c>
      <c r="P30" s="16"/>
      <c r="Q30" s="15">
        <f t="shared" si="4"/>
        <v>10000</v>
      </c>
      <c r="R30" s="16">
        <v>9000</v>
      </c>
      <c r="S30" s="16"/>
      <c r="T30" s="16">
        <v>1000</v>
      </c>
      <c r="U30" s="16"/>
      <c r="V30" s="15">
        <f t="shared" si="5"/>
        <v>10000</v>
      </c>
      <c r="W30" s="16">
        <v>9000</v>
      </c>
      <c r="X30" s="16"/>
      <c r="Y30" s="16">
        <v>1000</v>
      </c>
      <c r="Z30" s="16"/>
      <c r="AA30" s="15">
        <f t="shared" si="6"/>
        <v>0</v>
      </c>
      <c r="AB30" s="16"/>
      <c r="AC30" s="16"/>
      <c r="AD30" s="16"/>
      <c r="AE30" s="16"/>
    </row>
    <row r="31" spans="1:31" ht="12.75">
      <c r="A31" s="28" t="s">
        <v>102</v>
      </c>
      <c r="B31" s="13">
        <v>30060</v>
      </c>
      <c r="C31" s="14">
        <f t="shared" si="7"/>
        <v>27000</v>
      </c>
      <c r="D31" s="14"/>
      <c r="E31" s="14">
        <f t="shared" si="9"/>
        <v>3060</v>
      </c>
      <c r="F31" s="14">
        <f t="shared" si="10"/>
        <v>0</v>
      </c>
      <c r="G31" s="13">
        <f t="shared" si="2"/>
        <v>60</v>
      </c>
      <c r="H31" s="14"/>
      <c r="I31" s="14"/>
      <c r="J31" s="16">
        <v>60</v>
      </c>
      <c r="K31" s="14"/>
      <c r="L31" s="13">
        <f t="shared" si="3"/>
        <v>10000</v>
      </c>
      <c r="M31" s="14">
        <v>9000</v>
      </c>
      <c r="N31" s="14"/>
      <c r="O31" s="14">
        <v>1000</v>
      </c>
      <c r="P31" s="14"/>
      <c r="Q31" s="13">
        <f t="shared" si="4"/>
        <v>10000</v>
      </c>
      <c r="R31" s="14">
        <v>9000</v>
      </c>
      <c r="S31" s="14"/>
      <c r="T31" s="14">
        <v>1000</v>
      </c>
      <c r="U31" s="14"/>
      <c r="V31" s="13">
        <f t="shared" si="5"/>
        <v>10000</v>
      </c>
      <c r="W31" s="14">
        <v>9000</v>
      </c>
      <c r="X31" s="14"/>
      <c r="Y31" s="14">
        <v>1000</v>
      </c>
      <c r="Z31" s="14"/>
      <c r="AA31" s="13">
        <f t="shared" si="6"/>
        <v>0</v>
      </c>
      <c r="AB31" s="14"/>
      <c r="AC31" s="14"/>
      <c r="AD31" s="14"/>
      <c r="AE31" s="14"/>
    </row>
    <row r="32" spans="1:31" ht="24">
      <c r="A32" s="28" t="s">
        <v>68</v>
      </c>
      <c r="B32" s="13">
        <f t="shared" si="1"/>
        <v>600</v>
      </c>
      <c r="C32" s="14"/>
      <c r="D32" s="14"/>
      <c r="E32" s="14">
        <f t="shared" si="9"/>
        <v>600</v>
      </c>
      <c r="F32" s="14"/>
      <c r="G32" s="13">
        <f t="shared" si="2"/>
        <v>300</v>
      </c>
      <c r="H32" s="14"/>
      <c r="I32" s="14"/>
      <c r="J32" s="16">
        <v>300</v>
      </c>
      <c r="K32" s="14"/>
      <c r="L32" s="13">
        <f t="shared" si="3"/>
        <v>300</v>
      </c>
      <c r="M32" s="14"/>
      <c r="N32" s="14"/>
      <c r="O32" s="14">
        <v>300</v>
      </c>
      <c r="P32" s="14"/>
      <c r="Q32" s="13"/>
      <c r="R32" s="14"/>
      <c r="S32" s="14"/>
      <c r="T32" s="14"/>
      <c r="U32" s="14"/>
      <c r="V32" s="13"/>
      <c r="W32" s="14"/>
      <c r="X32" s="14"/>
      <c r="Y32" s="14"/>
      <c r="Z32" s="14"/>
      <c r="AA32" s="13"/>
      <c r="AB32" s="14"/>
      <c r="AC32" s="14"/>
      <c r="AD32" s="14"/>
      <c r="AE32" s="14"/>
    </row>
    <row r="33" spans="1:31" ht="12.75">
      <c r="A33" s="26" t="s">
        <v>22</v>
      </c>
      <c r="B33" s="13">
        <f t="shared" si="1"/>
        <v>0</v>
      </c>
      <c r="C33" s="14">
        <f t="shared" si="7"/>
        <v>0</v>
      </c>
      <c r="D33" s="14">
        <f t="shared" si="8"/>
        <v>0</v>
      </c>
      <c r="E33" s="14">
        <f t="shared" si="9"/>
        <v>0</v>
      </c>
      <c r="F33" s="14">
        <f t="shared" si="10"/>
        <v>0</v>
      </c>
      <c r="G33" s="13">
        <f t="shared" si="2"/>
        <v>0</v>
      </c>
      <c r="H33" s="14"/>
      <c r="I33" s="14"/>
      <c r="J33" s="14"/>
      <c r="K33" s="14"/>
      <c r="L33" s="13">
        <f t="shared" si="3"/>
        <v>0</v>
      </c>
      <c r="M33" s="14"/>
      <c r="N33" s="14"/>
      <c r="O33" s="14"/>
      <c r="P33" s="14"/>
      <c r="Q33" s="13">
        <f t="shared" si="4"/>
        <v>0</v>
      </c>
      <c r="R33" s="14"/>
      <c r="S33" s="14"/>
      <c r="T33" s="14"/>
      <c r="U33" s="14"/>
      <c r="V33" s="13">
        <f t="shared" si="5"/>
        <v>0</v>
      </c>
      <c r="W33" s="14"/>
      <c r="X33" s="14"/>
      <c r="Y33" s="14"/>
      <c r="Z33" s="14"/>
      <c r="AA33" s="13">
        <f t="shared" si="6"/>
        <v>0</v>
      </c>
      <c r="AB33" s="14"/>
      <c r="AC33" s="14"/>
      <c r="AD33" s="14"/>
      <c r="AE33" s="14"/>
    </row>
    <row r="34" spans="1:31" ht="12.75">
      <c r="A34" s="26" t="s">
        <v>23</v>
      </c>
      <c r="B34" s="13">
        <f t="shared" si="1"/>
        <v>2320</v>
      </c>
      <c r="C34" s="14">
        <f t="shared" si="7"/>
        <v>0</v>
      </c>
      <c r="D34" s="14">
        <f t="shared" si="8"/>
        <v>0</v>
      </c>
      <c r="E34" s="14">
        <f t="shared" si="9"/>
        <v>0</v>
      </c>
      <c r="F34" s="14">
        <f t="shared" si="10"/>
        <v>2320</v>
      </c>
      <c r="G34" s="13">
        <f t="shared" si="2"/>
        <v>1740</v>
      </c>
      <c r="H34" s="14"/>
      <c r="I34" s="14"/>
      <c r="J34" s="14"/>
      <c r="K34" s="14">
        <v>1740</v>
      </c>
      <c r="L34" s="13">
        <f t="shared" si="3"/>
        <v>580</v>
      </c>
      <c r="M34" s="14"/>
      <c r="N34" s="14"/>
      <c r="O34" s="14"/>
      <c r="P34" s="14">
        <v>580</v>
      </c>
      <c r="Q34" s="13">
        <f t="shared" si="4"/>
        <v>0</v>
      </c>
      <c r="R34" s="14"/>
      <c r="S34" s="14"/>
      <c r="T34" s="14"/>
      <c r="U34" s="14"/>
      <c r="V34" s="13">
        <f t="shared" si="5"/>
        <v>0</v>
      </c>
      <c r="W34" s="14"/>
      <c r="X34" s="14"/>
      <c r="Y34" s="14"/>
      <c r="Z34" s="14"/>
      <c r="AA34" s="13">
        <f t="shared" si="6"/>
        <v>0</v>
      </c>
      <c r="AB34" s="14"/>
      <c r="AC34" s="14"/>
      <c r="AD34" s="14"/>
      <c r="AE34" s="14"/>
    </row>
    <row r="35" spans="1:31" s="10" customFormat="1" ht="48">
      <c r="A35" s="27" t="s">
        <v>89</v>
      </c>
      <c r="B35" s="15">
        <f t="shared" si="1"/>
        <v>2320</v>
      </c>
      <c r="C35" s="16"/>
      <c r="D35" s="16"/>
      <c r="E35" s="16"/>
      <c r="F35" s="16">
        <f t="shared" si="10"/>
        <v>2320</v>
      </c>
      <c r="G35" s="15">
        <f t="shared" si="2"/>
        <v>1740</v>
      </c>
      <c r="H35" s="16"/>
      <c r="I35" s="16"/>
      <c r="J35" s="16"/>
      <c r="K35" s="16">
        <v>1740</v>
      </c>
      <c r="L35" s="15">
        <f t="shared" si="3"/>
        <v>580</v>
      </c>
      <c r="M35" s="16"/>
      <c r="N35" s="16"/>
      <c r="O35" s="16"/>
      <c r="P35" s="16">
        <v>580</v>
      </c>
      <c r="Q35" s="15"/>
      <c r="R35" s="16"/>
      <c r="S35" s="16"/>
      <c r="T35" s="16"/>
      <c r="U35" s="16"/>
      <c r="V35" s="15"/>
      <c r="W35" s="16"/>
      <c r="X35" s="16"/>
      <c r="Y35" s="16"/>
      <c r="Z35" s="16"/>
      <c r="AA35" s="15"/>
      <c r="AB35" s="16"/>
      <c r="AC35" s="16"/>
      <c r="AD35" s="16"/>
      <c r="AE35" s="16"/>
    </row>
    <row r="36" spans="1:31" s="10" customFormat="1" ht="12.75">
      <c r="A36" s="27" t="s">
        <v>87</v>
      </c>
      <c r="B36" s="15">
        <v>60000</v>
      </c>
      <c r="C36" s="16"/>
      <c r="D36" s="16"/>
      <c r="E36" s="16"/>
      <c r="F36" s="16">
        <v>60000</v>
      </c>
      <c r="G36" s="15"/>
      <c r="H36" s="16"/>
      <c r="I36" s="16"/>
      <c r="J36" s="16"/>
      <c r="K36" s="16">
        <v>60000</v>
      </c>
      <c r="L36" s="15"/>
      <c r="M36" s="16"/>
      <c r="N36" s="16"/>
      <c r="O36" s="16"/>
      <c r="P36" s="16"/>
      <c r="Q36" s="15"/>
      <c r="R36" s="16"/>
      <c r="S36" s="16"/>
      <c r="T36" s="16"/>
      <c r="U36" s="16"/>
      <c r="V36" s="15"/>
      <c r="W36" s="16"/>
      <c r="X36" s="16"/>
      <c r="Y36" s="16"/>
      <c r="Z36" s="16"/>
      <c r="AA36" s="15"/>
      <c r="AB36" s="16"/>
      <c r="AC36" s="16"/>
      <c r="AD36" s="16"/>
      <c r="AE36" s="16"/>
    </row>
    <row r="37" spans="1:31" ht="12.75">
      <c r="A37" s="26" t="s">
        <v>24</v>
      </c>
      <c r="B37" s="13">
        <f t="shared" si="1"/>
        <v>855</v>
      </c>
      <c r="C37" s="14">
        <f t="shared" si="7"/>
        <v>0</v>
      </c>
      <c r="D37" s="14">
        <f t="shared" si="8"/>
        <v>0</v>
      </c>
      <c r="E37" s="14">
        <f t="shared" si="9"/>
        <v>605</v>
      </c>
      <c r="F37" s="14">
        <f t="shared" si="10"/>
        <v>250</v>
      </c>
      <c r="G37" s="13">
        <f t="shared" si="2"/>
        <v>155</v>
      </c>
      <c r="H37" s="14"/>
      <c r="I37" s="14"/>
      <c r="J37" s="14">
        <v>105</v>
      </c>
      <c r="K37" s="14">
        <v>50</v>
      </c>
      <c r="L37" s="13">
        <f t="shared" si="3"/>
        <v>150</v>
      </c>
      <c r="M37" s="14"/>
      <c r="N37" s="14"/>
      <c r="O37" s="14">
        <v>100</v>
      </c>
      <c r="P37" s="14">
        <v>50</v>
      </c>
      <c r="Q37" s="13">
        <f t="shared" si="4"/>
        <v>150</v>
      </c>
      <c r="R37" s="14"/>
      <c r="S37" s="14"/>
      <c r="T37" s="14">
        <v>100</v>
      </c>
      <c r="U37" s="14">
        <v>50</v>
      </c>
      <c r="V37" s="13">
        <f t="shared" si="5"/>
        <v>150</v>
      </c>
      <c r="W37" s="14"/>
      <c r="X37" s="14"/>
      <c r="Y37" s="14">
        <v>100</v>
      </c>
      <c r="Z37" s="14">
        <v>50</v>
      </c>
      <c r="AA37" s="13">
        <f t="shared" si="6"/>
        <v>250</v>
      </c>
      <c r="AB37" s="14"/>
      <c r="AC37" s="14"/>
      <c r="AD37" s="14">
        <v>200</v>
      </c>
      <c r="AE37" s="14">
        <v>50</v>
      </c>
    </row>
    <row r="38" spans="1:31" ht="24">
      <c r="A38" s="28" t="s">
        <v>68</v>
      </c>
      <c r="B38" s="13">
        <f t="shared" si="1"/>
        <v>855</v>
      </c>
      <c r="C38" s="14"/>
      <c r="D38" s="14"/>
      <c r="E38" s="14">
        <f t="shared" si="9"/>
        <v>605</v>
      </c>
      <c r="F38" s="14">
        <f t="shared" si="10"/>
        <v>250</v>
      </c>
      <c r="G38" s="13">
        <f t="shared" si="2"/>
        <v>155</v>
      </c>
      <c r="H38" s="14"/>
      <c r="I38" s="14"/>
      <c r="J38" s="14">
        <v>105</v>
      </c>
      <c r="K38" s="14">
        <v>50</v>
      </c>
      <c r="L38" s="13">
        <f t="shared" si="3"/>
        <v>150</v>
      </c>
      <c r="M38" s="14"/>
      <c r="N38" s="14"/>
      <c r="O38" s="14">
        <v>100</v>
      </c>
      <c r="P38" s="14">
        <v>50</v>
      </c>
      <c r="Q38" s="13">
        <f t="shared" si="4"/>
        <v>150</v>
      </c>
      <c r="R38" s="14"/>
      <c r="S38" s="14"/>
      <c r="T38" s="14">
        <v>100</v>
      </c>
      <c r="U38" s="14">
        <v>50</v>
      </c>
      <c r="V38" s="13">
        <f t="shared" si="5"/>
        <v>150</v>
      </c>
      <c r="W38" s="14"/>
      <c r="X38" s="14"/>
      <c r="Y38" s="14">
        <v>100</v>
      </c>
      <c r="Z38" s="14">
        <v>50</v>
      </c>
      <c r="AA38" s="13">
        <f t="shared" si="6"/>
        <v>250</v>
      </c>
      <c r="AB38" s="14"/>
      <c r="AC38" s="14"/>
      <c r="AD38" s="14">
        <v>200</v>
      </c>
      <c r="AE38" s="14">
        <v>50</v>
      </c>
    </row>
    <row r="39" spans="1:31" ht="12.75">
      <c r="A39" s="26" t="s">
        <v>25</v>
      </c>
      <c r="B39" s="13">
        <f t="shared" si="1"/>
        <v>0</v>
      </c>
      <c r="C39" s="14">
        <f t="shared" si="7"/>
        <v>0</v>
      </c>
      <c r="D39" s="14">
        <f t="shared" si="8"/>
        <v>0</v>
      </c>
      <c r="E39" s="14">
        <f t="shared" si="9"/>
        <v>0</v>
      </c>
      <c r="F39" s="14">
        <f t="shared" si="10"/>
        <v>0</v>
      </c>
      <c r="G39" s="13">
        <f t="shared" si="2"/>
        <v>0</v>
      </c>
      <c r="H39" s="14"/>
      <c r="I39" s="14"/>
      <c r="J39" s="14"/>
      <c r="K39" s="14"/>
      <c r="L39" s="13">
        <f t="shared" si="3"/>
        <v>0</v>
      </c>
      <c r="M39" s="14"/>
      <c r="N39" s="14"/>
      <c r="O39" s="14"/>
      <c r="P39" s="14"/>
      <c r="Q39" s="13">
        <f t="shared" si="4"/>
        <v>0</v>
      </c>
      <c r="R39" s="14"/>
      <c r="S39" s="14"/>
      <c r="T39" s="14"/>
      <c r="U39" s="14"/>
      <c r="V39" s="13">
        <f t="shared" si="5"/>
        <v>0</v>
      </c>
      <c r="W39" s="14"/>
      <c r="X39" s="14"/>
      <c r="Y39" s="14"/>
      <c r="Z39" s="14"/>
      <c r="AA39" s="13">
        <f t="shared" si="6"/>
        <v>0</v>
      </c>
      <c r="AB39" s="14"/>
      <c r="AC39" s="14"/>
      <c r="AD39" s="14"/>
      <c r="AE39" s="14"/>
    </row>
    <row r="40" spans="1:31" ht="12.75">
      <c r="A40" s="26" t="s">
        <v>26</v>
      </c>
      <c r="B40" s="13">
        <f t="shared" si="1"/>
        <v>0</v>
      </c>
      <c r="C40" s="14">
        <f t="shared" si="7"/>
        <v>0</v>
      </c>
      <c r="D40" s="14">
        <f t="shared" si="8"/>
        <v>0</v>
      </c>
      <c r="E40" s="14">
        <f t="shared" si="9"/>
        <v>0</v>
      </c>
      <c r="F40" s="14">
        <f t="shared" si="10"/>
        <v>0</v>
      </c>
      <c r="G40" s="13">
        <f t="shared" si="2"/>
        <v>0</v>
      </c>
      <c r="H40" s="14"/>
      <c r="I40" s="14"/>
      <c r="J40" s="14"/>
      <c r="K40" s="14"/>
      <c r="L40" s="13">
        <f t="shared" si="3"/>
        <v>0</v>
      </c>
      <c r="M40" s="14"/>
      <c r="N40" s="14"/>
      <c r="O40" s="14"/>
      <c r="P40" s="14"/>
      <c r="Q40" s="13">
        <f t="shared" si="4"/>
        <v>0</v>
      </c>
      <c r="R40" s="14"/>
      <c r="S40" s="14"/>
      <c r="T40" s="14"/>
      <c r="U40" s="14"/>
      <c r="V40" s="13">
        <f t="shared" si="5"/>
        <v>0</v>
      </c>
      <c r="W40" s="14"/>
      <c r="X40" s="14"/>
      <c r="Y40" s="14"/>
      <c r="Z40" s="14"/>
      <c r="AA40" s="13">
        <f t="shared" si="6"/>
        <v>0</v>
      </c>
      <c r="AB40" s="14"/>
      <c r="AC40" s="14"/>
      <c r="AD40" s="14"/>
      <c r="AE40" s="14"/>
    </row>
    <row r="41" spans="1:31" ht="12.75">
      <c r="A41" s="26" t="s">
        <v>27</v>
      </c>
      <c r="B41" s="13">
        <f t="shared" si="1"/>
        <v>1130</v>
      </c>
      <c r="C41" s="14">
        <f t="shared" si="7"/>
        <v>0</v>
      </c>
      <c r="D41" s="14">
        <f t="shared" si="8"/>
        <v>0</v>
      </c>
      <c r="E41" s="14">
        <f t="shared" si="9"/>
        <v>1070</v>
      </c>
      <c r="F41" s="14">
        <f t="shared" si="10"/>
        <v>60</v>
      </c>
      <c r="G41" s="13">
        <f t="shared" si="2"/>
        <v>120</v>
      </c>
      <c r="H41" s="14"/>
      <c r="I41" s="14"/>
      <c r="J41" s="14">
        <v>120</v>
      </c>
      <c r="K41" s="14"/>
      <c r="L41" s="13">
        <f t="shared" si="3"/>
        <v>860</v>
      </c>
      <c r="M41" s="14"/>
      <c r="N41" s="14"/>
      <c r="O41" s="14">
        <v>830</v>
      </c>
      <c r="P41" s="14">
        <v>30</v>
      </c>
      <c r="Q41" s="13">
        <f t="shared" si="4"/>
        <v>60</v>
      </c>
      <c r="R41" s="14"/>
      <c r="S41" s="14"/>
      <c r="T41" s="14">
        <v>60</v>
      </c>
      <c r="U41" s="14"/>
      <c r="V41" s="13">
        <f t="shared" si="5"/>
        <v>90</v>
      </c>
      <c r="W41" s="14"/>
      <c r="X41" s="14"/>
      <c r="Y41" s="14">
        <v>60</v>
      </c>
      <c r="Z41" s="14">
        <v>30</v>
      </c>
      <c r="AA41" s="13">
        <f t="shared" si="6"/>
        <v>0</v>
      </c>
      <c r="AB41" s="14"/>
      <c r="AC41" s="14"/>
      <c r="AD41" s="14"/>
      <c r="AE41" s="14"/>
    </row>
    <row r="42" spans="1:31" ht="24">
      <c r="A42" s="28" t="s">
        <v>90</v>
      </c>
      <c r="B42" s="13">
        <f t="shared" si="1"/>
        <v>1130</v>
      </c>
      <c r="C42" s="14"/>
      <c r="D42" s="14"/>
      <c r="E42" s="14">
        <f t="shared" si="9"/>
        <v>1070</v>
      </c>
      <c r="F42" s="14">
        <f t="shared" si="10"/>
        <v>60</v>
      </c>
      <c r="G42" s="13">
        <f t="shared" si="2"/>
        <v>120</v>
      </c>
      <c r="H42" s="14"/>
      <c r="I42" s="14"/>
      <c r="J42" s="14">
        <v>120</v>
      </c>
      <c r="K42" s="14"/>
      <c r="L42" s="13">
        <f t="shared" si="3"/>
        <v>860</v>
      </c>
      <c r="M42" s="14"/>
      <c r="N42" s="14"/>
      <c r="O42" s="14">
        <v>830</v>
      </c>
      <c r="P42" s="14">
        <v>30</v>
      </c>
      <c r="Q42" s="13">
        <f t="shared" si="4"/>
        <v>60</v>
      </c>
      <c r="R42" s="14"/>
      <c r="S42" s="14"/>
      <c r="T42" s="14">
        <v>60</v>
      </c>
      <c r="U42" s="14"/>
      <c r="V42" s="13">
        <f t="shared" si="5"/>
        <v>90</v>
      </c>
      <c r="W42" s="14"/>
      <c r="X42" s="14"/>
      <c r="Y42" s="14">
        <v>60</v>
      </c>
      <c r="Z42" s="14">
        <v>30</v>
      </c>
      <c r="AA42" s="13"/>
      <c r="AB42" s="14"/>
      <c r="AC42" s="14"/>
      <c r="AD42" s="14"/>
      <c r="AE42" s="14"/>
    </row>
    <row r="43" spans="1:31" ht="12.75">
      <c r="A43" s="26" t="s">
        <v>28</v>
      </c>
      <c r="B43" s="13">
        <f t="shared" si="1"/>
        <v>1500</v>
      </c>
      <c r="C43" s="14">
        <f t="shared" si="7"/>
        <v>1200</v>
      </c>
      <c r="D43" s="14">
        <f t="shared" si="8"/>
        <v>0</v>
      </c>
      <c r="E43" s="14">
        <f t="shared" si="9"/>
        <v>300</v>
      </c>
      <c r="F43" s="14">
        <f t="shared" si="10"/>
        <v>0</v>
      </c>
      <c r="G43" s="13">
        <f t="shared" si="2"/>
        <v>0</v>
      </c>
      <c r="H43" s="14"/>
      <c r="I43" s="14"/>
      <c r="J43" s="14"/>
      <c r="K43" s="14"/>
      <c r="L43" s="13">
        <f t="shared" si="3"/>
        <v>0</v>
      </c>
      <c r="M43" s="14"/>
      <c r="N43" s="14"/>
      <c r="O43" s="14"/>
      <c r="P43" s="14"/>
      <c r="Q43" s="13">
        <f t="shared" si="4"/>
        <v>500</v>
      </c>
      <c r="R43" s="14">
        <v>400</v>
      </c>
      <c r="S43" s="14"/>
      <c r="T43" s="14">
        <v>100</v>
      </c>
      <c r="U43" s="14"/>
      <c r="V43" s="13">
        <f t="shared" si="5"/>
        <v>500</v>
      </c>
      <c r="W43" s="14">
        <v>400</v>
      </c>
      <c r="X43" s="14"/>
      <c r="Y43" s="14">
        <v>100</v>
      </c>
      <c r="Z43" s="14"/>
      <c r="AA43" s="13">
        <f t="shared" si="6"/>
        <v>500</v>
      </c>
      <c r="AB43" s="14">
        <v>400</v>
      </c>
      <c r="AC43" s="14"/>
      <c r="AD43" s="14">
        <v>100</v>
      </c>
      <c r="AE43" s="14"/>
    </row>
    <row r="44" spans="1:31" s="10" customFormat="1" ht="24">
      <c r="A44" s="27" t="s">
        <v>63</v>
      </c>
      <c r="B44" s="15">
        <f t="shared" si="1"/>
        <v>1500</v>
      </c>
      <c r="C44" s="16">
        <f t="shared" si="7"/>
        <v>1200</v>
      </c>
      <c r="D44" s="16"/>
      <c r="E44" s="16">
        <f t="shared" si="9"/>
        <v>300</v>
      </c>
      <c r="F44" s="16"/>
      <c r="G44" s="15"/>
      <c r="H44" s="16"/>
      <c r="I44" s="16"/>
      <c r="J44" s="16"/>
      <c r="K44" s="16"/>
      <c r="L44" s="15"/>
      <c r="M44" s="16"/>
      <c r="N44" s="16"/>
      <c r="O44" s="16"/>
      <c r="P44" s="16"/>
      <c r="Q44" s="15">
        <f t="shared" si="4"/>
        <v>500</v>
      </c>
      <c r="R44" s="16">
        <v>400</v>
      </c>
      <c r="S44" s="16"/>
      <c r="T44" s="16">
        <v>100</v>
      </c>
      <c r="U44" s="16"/>
      <c r="V44" s="15">
        <f t="shared" si="5"/>
        <v>500</v>
      </c>
      <c r="W44" s="16">
        <v>400</v>
      </c>
      <c r="X44" s="16"/>
      <c r="Y44" s="16">
        <v>100</v>
      </c>
      <c r="Z44" s="16"/>
      <c r="AA44" s="15">
        <f t="shared" si="6"/>
        <v>500</v>
      </c>
      <c r="AB44" s="16">
        <v>400</v>
      </c>
      <c r="AC44" s="16"/>
      <c r="AD44" s="16">
        <v>100</v>
      </c>
      <c r="AE44" s="16"/>
    </row>
    <row r="45" spans="1:31" ht="12.75">
      <c r="A45" s="26" t="s">
        <v>97</v>
      </c>
      <c r="B45" s="13">
        <f t="shared" si="1"/>
        <v>235480</v>
      </c>
      <c r="C45" s="14">
        <f t="shared" si="7"/>
        <v>95500</v>
      </c>
      <c r="D45" s="14">
        <f t="shared" si="8"/>
        <v>0</v>
      </c>
      <c r="E45" s="14">
        <f t="shared" si="9"/>
        <v>3100</v>
      </c>
      <c r="F45" s="14">
        <f t="shared" si="10"/>
        <v>136880</v>
      </c>
      <c r="G45" s="13">
        <f t="shared" si="2"/>
        <v>53780</v>
      </c>
      <c r="H45" s="14">
        <v>51100</v>
      </c>
      <c r="I45" s="14"/>
      <c r="J45" s="14">
        <v>2300</v>
      </c>
      <c r="K45" s="14">
        <v>380</v>
      </c>
      <c r="L45" s="13">
        <f t="shared" si="3"/>
        <v>44650</v>
      </c>
      <c r="M45" s="14">
        <v>41100</v>
      </c>
      <c r="N45" s="14"/>
      <c r="O45" s="14">
        <v>200</v>
      </c>
      <c r="P45" s="14">
        <v>3350</v>
      </c>
      <c r="Q45" s="13">
        <f t="shared" si="4"/>
        <v>10750</v>
      </c>
      <c r="R45" s="14">
        <v>1100</v>
      </c>
      <c r="S45" s="14"/>
      <c r="T45" s="14">
        <v>200</v>
      </c>
      <c r="U45" s="14">
        <v>9450</v>
      </c>
      <c r="V45" s="13">
        <f t="shared" si="5"/>
        <v>74650</v>
      </c>
      <c r="W45" s="14">
        <v>1100</v>
      </c>
      <c r="X45" s="14"/>
      <c r="Y45" s="14">
        <v>200</v>
      </c>
      <c r="Z45" s="14">
        <v>73350</v>
      </c>
      <c r="AA45" s="13">
        <f t="shared" si="6"/>
        <v>51650</v>
      </c>
      <c r="AB45" s="14">
        <v>1100</v>
      </c>
      <c r="AC45" s="14"/>
      <c r="AD45" s="14">
        <v>200</v>
      </c>
      <c r="AE45" s="14">
        <v>50350</v>
      </c>
    </row>
    <row r="46" spans="1:31" ht="60">
      <c r="A46" s="28" t="s">
        <v>64</v>
      </c>
      <c r="B46" s="13">
        <f t="shared" si="1"/>
        <v>235480</v>
      </c>
      <c r="C46" s="14">
        <f t="shared" si="7"/>
        <v>95500</v>
      </c>
      <c r="D46" s="14"/>
      <c r="E46" s="14">
        <f t="shared" si="9"/>
        <v>3100</v>
      </c>
      <c r="F46" s="14">
        <f t="shared" si="10"/>
        <v>136880</v>
      </c>
      <c r="G46" s="13">
        <f t="shared" si="2"/>
        <v>53780</v>
      </c>
      <c r="H46" s="14">
        <v>51100</v>
      </c>
      <c r="I46" s="14"/>
      <c r="J46" s="14">
        <v>2300</v>
      </c>
      <c r="K46" s="14">
        <v>380</v>
      </c>
      <c r="L46" s="13">
        <f t="shared" si="3"/>
        <v>44650</v>
      </c>
      <c r="M46" s="14">
        <v>41100</v>
      </c>
      <c r="N46" s="14"/>
      <c r="O46" s="14">
        <v>200</v>
      </c>
      <c r="P46" s="14">
        <v>3350</v>
      </c>
      <c r="Q46" s="13">
        <f t="shared" si="4"/>
        <v>10750</v>
      </c>
      <c r="R46" s="14">
        <v>1100</v>
      </c>
      <c r="S46" s="14"/>
      <c r="T46" s="14">
        <v>200</v>
      </c>
      <c r="U46" s="14">
        <v>9450</v>
      </c>
      <c r="V46" s="13">
        <f t="shared" si="5"/>
        <v>74650</v>
      </c>
      <c r="W46" s="14">
        <v>1100</v>
      </c>
      <c r="X46" s="14"/>
      <c r="Y46" s="14">
        <v>200</v>
      </c>
      <c r="Z46" s="14">
        <v>73350</v>
      </c>
      <c r="AA46" s="13">
        <f t="shared" si="6"/>
        <v>51650</v>
      </c>
      <c r="AB46" s="14">
        <v>1100</v>
      </c>
      <c r="AC46" s="14"/>
      <c r="AD46" s="14">
        <v>200</v>
      </c>
      <c r="AE46" s="14">
        <v>50350</v>
      </c>
    </row>
    <row r="47" spans="1:31" ht="12.75">
      <c r="A47" s="26" t="s">
        <v>29</v>
      </c>
      <c r="B47" s="13">
        <f t="shared" si="1"/>
        <v>349</v>
      </c>
      <c r="C47" s="14">
        <f t="shared" si="7"/>
        <v>0</v>
      </c>
      <c r="D47" s="14">
        <f t="shared" si="8"/>
        <v>0</v>
      </c>
      <c r="E47" s="14">
        <f t="shared" si="9"/>
        <v>99</v>
      </c>
      <c r="F47" s="14">
        <f t="shared" si="10"/>
        <v>250</v>
      </c>
      <c r="G47" s="13">
        <f t="shared" si="2"/>
        <v>0</v>
      </c>
      <c r="H47" s="14"/>
      <c r="I47" s="14"/>
      <c r="J47" s="14"/>
      <c r="K47" s="14"/>
      <c r="L47" s="13">
        <f t="shared" si="3"/>
        <v>0</v>
      </c>
      <c r="M47" s="14"/>
      <c r="N47" s="14"/>
      <c r="O47" s="14"/>
      <c r="P47" s="14"/>
      <c r="Q47" s="13">
        <f t="shared" si="4"/>
        <v>0</v>
      </c>
      <c r="R47" s="14"/>
      <c r="S47" s="14"/>
      <c r="T47" s="14"/>
      <c r="U47" s="14"/>
      <c r="V47" s="13">
        <f t="shared" si="5"/>
        <v>349</v>
      </c>
      <c r="W47" s="14"/>
      <c r="X47" s="14"/>
      <c r="Y47" s="14">
        <v>99</v>
      </c>
      <c r="Z47" s="14">
        <v>250</v>
      </c>
      <c r="AA47" s="13">
        <f t="shared" si="6"/>
        <v>0</v>
      </c>
      <c r="AB47" s="14"/>
      <c r="AC47" s="14"/>
      <c r="AD47" s="14"/>
      <c r="AE47" s="14"/>
    </row>
    <row r="48" spans="1:31" ht="30" customHeight="1">
      <c r="A48" s="28" t="s">
        <v>65</v>
      </c>
      <c r="B48" s="13">
        <f t="shared" si="1"/>
        <v>349</v>
      </c>
      <c r="C48" s="14"/>
      <c r="D48" s="14"/>
      <c r="E48" s="14">
        <f t="shared" si="9"/>
        <v>99</v>
      </c>
      <c r="F48" s="14">
        <f t="shared" si="10"/>
        <v>250</v>
      </c>
      <c r="G48" s="13"/>
      <c r="H48" s="14"/>
      <c r="I48" s="14"/>
      <c r="J48" s="14"/>
      <c r="K48" s="14"/>
      <c r="L48" s="13"/>
      <c r="M48" s="14"/>
      <c r="N48" s="14"/>
      <c r="O48" s="14"/>
      <c r="P48" s="14"/>
      <c r="Q48" s="13"/>
      <c r="R48" s="14"/>
      <c r="S48" s="14"/>
      <c r="T48" s="14"/>
      <c r="U48" s="14"/>
      <c r="V48" s="13">
        <f t="shared" si="5"/>
        <v>349</v>
      </c>
      <c r="W48" s="14"/>
      <c r="X48" s="14"/>
      <c r="Y48" s="14">
        <v>99</v>
      </c>
      <c r="Z48" s="14">
        <v>250</v>
      </c>
      <c r="AA48" s="13"/>
      <c r="AB48" s="14"/>
      <c r="AC48" s="14"/>
      <c r="AD48" s="14"/>
      <c r="AE48" s="14"/>
    </row>
    <row r="49" spans="1:31" ht="12.75">
      <c r="A49" s="26" t="s">
        <v>30</v>
      </c>
      <c r="B49" s="13">
        <f t="shared" si="1"/>
        <v>4119</v>
      </c>
      <c r="C49" s="14">
        <f t="shared" si="7"/>
        <v>2600</v>
      </c>
      <c r="D49" s="14">
        <f t="shared" si="8"/>
        <v>0</v>
      </c>
      <c r="E49" s="14">
        <f t="shared" si="9"/>
        <v>1200</v>
      </c>
      <c r="F49" s="14">
        <f t="shared" si="10"/>
        <v>319</v>
      </c>
      <c r="G49" s="13">
        <f t="shared" si="2"/>
        <v>3019</v>
      </c>
      <c r="H49" s="14">
        <v>2600</v>
      </c>
      <c r="I49" s="14"/>
      <c r="J49" s="14">
        <v>400</v>
      </c>
      <c r="K49" s="14">
        <v>19</v>
      </c>
      <c r="L49" s="13">
        <f t="shared" si="3"/>
        <v>0</v>
      </c>
      <c r="M49" s="14"/>
      <c r="N49" s="14"/>
      <c r="O49" s="14"/>
      <c r="P49" s="14"/>
      <c r="Q49" s="13">
        <f t="shared" si="4"/>
        <v>200</v>
      </c>
      <c r="R49" s="14"/>
      <c r="S49" s="14"/>
      <c r="T49" s="14">
        <v>200</v>
      </c>
      <c r="U49" s="14"/>
      <c r="V49" s="13">
        <f t="shared" si="5"/>
        <v>600</v>
      </c>
      <c r="W49" s="14"/>
      <c r="X49" s="14"/>
      <c r="Y49" s="14">
        <v>600</v>
      </c>
      <c r="Z49" s="14"/>
      <c r="AA49" s="13">
        <f t="shared" si="6"/>
        <v>300</v>
      </c>
      <c r="AB49" s="14"/>
      <c r="AC49" s="14"/>
      <c r="AD49" s="14"/>
      <c r="AE49" s="14">
        <v>300</v>
      </c>
    </row>
    <row r="50" spans="1:31" ht="24">
      <c r="A50" s="28" t="s">
        <v>66</v>
      </c>
      <c r="B50" s="13">
        <f t="shared" si="1"/>
        <v>4119</v>
      </c>
      <c r="C50" s="14">
        <f t="shared" si="7"/>
        <v>2600</v>
      </c>
      <c r="D50" s="14"/>
      <c r="E50" s="14">
        <f t="shared" si="9"/>
        <v>1200</v>
      </c>
      <c r="F50" s="14">
        <f t="shared" si="10"/>
        <v>319</v>
      </c>
      <c r="G50" s="13">
        <f t="shared" si="2"/>
        <v>3019</v>
      </c>
      <c r="H50" s="14">
        <v>2600</v>
      </c>
      <c r="I50" s="14"/>
      <c r="J50" s="14">
        <v>400</v>
      </c>
      <c r="K50" s="14">
        <v>19</v>
      </c>
      <c r="L50" s="13"/>
      <c r="M50" s="14"/>
      <c r="N50" s="14"/>
      <c r="O50" s="14"/>
      <c r="P50" s="14"/>
      <c r="Q50" s="13">
        <f t="shared" si="4"/>
        <v>200</v>
      </c>
      <c r="R50" s="14"/>
      <c r="S50" s="14"/>
      <c r="T50" s="14">
        <v>200</v>
      </c>
      <c r="U50" s="14"/>
      <c r="V50" s="13">
        <f t="shared" si="5"/>
        <v>600</v>
      </c>
      <c r="W50" s="14"/>
      <c r="X50" s="14"/>
      <c r="Y50" s="14">
        <v>600</v>
      </c>
      <c r="Z50" s="14"/>
      <c r="AA50" s="13">
        <f t="shared" si="6"/>
        <v>300</v>
      </c>
      <c r="AB50" s="14"/>
      <c r="AC50" s="14"/>
      <c r="AD50" s="14"/>
      <c r="AE50" s="14">
        <v>300</v>
      </c>
    </row>
    <row r="51" spans="1:31" ht="12.75">
      <c r="A51" s="26" t="s">
        <v>31</v>
      </c>
      <c r="B51" s="13">
        <f t="shared" si="1"/>
        <v>0</v>
      </c>
      <c r="C51" s="14">
        <f t="shared" si="7"/>
        <v>0</v>
      </c>
      <c r="D51" s="14">
        <f t="shared" si="8"/>
        <v>0</v>
      </c>
      <c r="E51" s="14">
        <f t="shared" si="9"/>
        <v>0</v>
      </c>
      <c r="F51" s="14">
        <f t="shared" si="10"/>
        <v>0</v>
      </c>
      <c r="G51" s="13">
        <f t="shared" si="2"/>
        <v>0</v>
      </c>
      <c r="H51" s="14"/>
      <c r="I51" s="14"/>
      <c r="J51" s="14"/>
      <c r="K51" s="14"/>
      <c r="L51" s="13">
        <f t="shared" si="3"/>
        <v>0</v>
      </c>
      <c r="M51" s="14"/>
      <c r="N51" s="14"/>
      <c r="O51" s="14"/>
      <c r="P51" s="14"/>
      <c r="Q51" s="13">
        <f t="shared" si="4"/>
        <v>0</v>
      </c>
      <c r="R51" s="14"/>
      <c r="S51" s="14"/>
      <c r="T51" s="14"/>
      <c r="U51" s="14"/>
      <c r="V51" s="13">
        <f t="shared" si="5"/>
        <v>0</v>
      </c>
      <c r="W51" s="14"/>
      <c r="X51" s="14"/>
      <c r="Y51" s="14"/>
      <c r="Z51" s="14"/>
      <c r="AA51" s="13">
        <f t="shared" si="6"/>
        <v>0</v>
      </c>
      <c r="AB51" s="14"/>
      <c r="AC51" s="14"/>
      <c r="AD51" s="14"/>
      <c r="AE51" s="14"/>
    </row>
    <row r="52" spans="1:31" ht="12.75">
      <c r="A52" s="26" t="s">
        <v>32</v>
      </c>
      <c r="B52" s="13">
        <f t="shared" si="1"/>
        <v>2190</v>
      </c>
      <c r="C52" s="14">
        <f t="shared" si="7"/>
        <v>0</v>
      </c>
      <c r="D52" s="14">
        <f t="shared" si="8"/>
        <v>0</v>
      </c>
      <c r="E52" s="14">
        <f t="shared" si="9"/>
        <v>440</v>
      </c>
      <c r="F52" s="14">
        <f t="shared" si="10"/>
        <v>1750</v>
      </c>
      <c r="G52" s="13">
        <f t="shared" si="2"/>
        <v>330</v>
      </c>
      <c r="H52" s="14"/>
      <c r="I52" s="14"/>
      <c r="J52" s="14">
        <v>80</v>
      </c>
      <c r="K52" s="14">
        <v>250</v>
      </c>
      <c r="L52" s="13">
        <f t="shared" si="3"/>
        <v>380</v>
      </c>
      <c r="M52" s="14"/>
      <c r="N52" s="14"/>
      <c r="O52" s="14">
        <v>80</v>
      </c>
      <c r="P52" s="14">
        <v>300</v>
      </c>
      <c r="Q52" s="13">
        <f t="shared" si="4"/>
        <v>440</v>
      </c>
      <c r="R52" s="14"/>
      <c r="S52" s="14"/>
      <c r="T52" s="14">
        <v>90</v>
      </c>
      <c r="U52" s="14">
        <v>350</v>
      </c>
      <c r="V52" s="13">
        <f t="shared" si="5"/>
        <v>490</v>
      </c>
      <c r="W52" s="14"/>
      <c r="X52" s="14"/>
      <c r="Y52" s="14">
        <v>90</v>
      </c>
      <c r="Z52" s="14">
        <v>400</v>
      </c>
      <c r="AA52" s="13">
        <f t="shared" si="6"/>
        <v>550</v>
      </c>
      <c r="AB52" s="14"/>
      <c r="AC52" s="14"/>
      <c r="AD52" s="14">
        <v>100</v>
      </c>
      <c r="AE52" s="14">
        <v>450</v>
      </c>
    </row>
    <row r="53" spans="1:31" ht="27.75" customHeight="1">
      <c r="A53" s="28" t="s">
        <v>91</v>
      </c>
      <c r="B53" s="13">
        <f t="shared" si="1"/>
        <v>2190</v>
      </c>
      <c r="C53" s="14"/>
      <c r="D53" s="14"/>
      <c r="E53" s="14">
        <f t="shared" si="9"/>
        <v>440</v>
      </c>
      <c r="F53" s="14">
        <f t="shared" si="10"/>
        <v>1750</v>
      </c>
      <c r="G53" s="13">
        <f t="shared" si="2"/>
        <v>330</v>
      </c>
      <c r="H53" s="14"/>
      <c r="I53" s="14"/>
      <c r="J53" s="14">
        <v>80</v>
      </c>
      <c r="K53" s="14">
        <v>250</v>
      </c>
      <c r="L53" s="13">
        <f t="shared" si="3"/>
        <v>380</v>
      </c>
      <c r="M53" s="14"/>
      <c r="N53" s="14"/>
      <c r="O53" s="14">
        <v>80</v>
      </c>
      <c r="P53" s="14">
        <v>300</v>
      </c>
      <c r="Q53" s="13">
        <f t="shared" si="4"/>
        <v>440</v>
      </c>
      <c r="R53" s="14"/>
      <c r="S53" s="14"/>
      <c r="T53" s="14">
        <v>90</v>
      </c>
      <c r="U53" s="14">
        <v>350</v>
      </c>
      <c r="V53" s="13">
        <f t="shared" si="5"/>
        <v>490</v>
      </c>
      <c r="W53" s="14"/>
      <c r="X53" s="14"/>
      <c r="Y53" s="14">
        <v>90</v>
      </c>
      <c r="Z53" s="14">
        <v>400</v>
      </c>
      <c r="AA53" s="13">
        <f t="shared" si="6"/>
        <v>550</v>
      </c>
      <c r="AB53" s="14"/>
      <c r="AC53" s="14"/>
      <c r="AD53" s="14">
        <v>100</v>
      </c>
      <c r="AE53" s="14">
        <v>450</v>
      </c>
    </row>
    <row r="54" spans="1:31" ht="12.75">
      <c r="A54" s="26" t="s">
        <v>33</v>
      </c>
      <c r="B54" s="13">
        <f t="shared" si="1"/>
        <v>0</v>
      </c>
      <c r="C54" s="14">
        <f t="shared" si="7"/>
        <v>0</v>
      </c>
      <c r="D54" s="14">
        <f t="shared" si="8"/>
        <v>0</v>
      </c>
      <c r="E54" s="14">
        <f t="shared" si="9"/>
        <v>0</v>
      </c>
      <c r="F54" s="14">
        <f t="shared" si="10"/>
        <v>0</v>
      </c>
      <c r="G54" s="13">
        <f t="shared" si="2"/>
        <v>0</v>
      </c>
      <c r="H54" s="14"/>
      <c r="I54" s="14"/>
      <c r="J54" s="14"/>
      <c r="K54" s="14"/>
      <c r="L54" s="13">
        <f t="shared" si="3"/>
        <v>0</v>
      </c>
      <c r="M54" s="14"/>
      <c r="N54" s="14"/>
      <c r="O54" s="14"/>
      <c r="P54" s="14"/>
      <c r="Q54" s="13">
        <f t="shared" si="4"/>
        <v>0</v>
      </c>
      <c r="R54" s="14"/>
      <c r="S54" s="14"/>
      <c r="T54" s="14"/>
      <c r="U54" s="14"/>
      <c r="V54" s="13">
        <f t="shared" si="5"/>
        <v>0</v>
      </c>
      <c r="W54" s="14"/>
      <c r="X54" s="14"/>
      <c r="Y54" s="14"/>
      <c r="Z54" s="14"/>
      <c r="AA54" s="13">
        <f t="shared" si="6"/>
        <v>0</v>
      </c>
      <c r="AB54" s="14"/>
      <c r="AC54" s="14"/>
      <c r="AD54" s="14"/>
      <c r="AE54" s="14"/>
    </row>
    <row r="55" spans="1:31" ht="12.75">
      <c r="A55" s="25" t="s">
        <v>8</v>
      </c>
      <c r="B55" s="13">
        <f>B63+B67+B70+B72+B74+B76+B78</f>
        <v>8560</v>
      </c>
      <c r="C55" s="13">
        <f aca="true" t="shared" si="11" ref="C55:AE55">C63+C67+C70+C72+C74+C76+C78</f>
        <v>4300</v>
      </c>
      <c r="D55" s="13">
        <f t="shared" si="11"/>
        <v>0</v>
      </c>
      <c r="E55" s="13">
        <f t="shared" si="11"/>
        <v>1460</v>
      </c>
      <c r="F55" s="13">
        <f t="shared" si="11"/>
        <v>2800</v>
      </c>
      <c r="G55" s="13">
        <f t="shared" si="11"/>
        <v>2240</v>
      </c>
      <c r="H55" s="13">
        <f t="shared" si="11"/>
        <v>900</v>
      </c>
      <c r="I55" s="13">
        <f t="shared" si="11"/>
        <v>0</v>
      </c>
      <c r="J55" s="13">
        <f t="shared" si="11"/>
        <v>500</v>
      </c>
      <c r="K55" s="13">
        <f t="shared" si="11"/>
        <v>840</v>
      </c>
      <c r="L55" s="13">
        <f t="shared" si="11"/>
        <v>2445</v>
      </c>
      <c r="M55" s="13">
        <f t="shared" si="11"/>
        <v>1600</v>
      </c>
      <c r="N55" s="13">
        <f t="shared" si="11"/>
        <v>0</v>
      </c>
      <c r="O55" s="13">
        <f t="shared" si="11"/>
        <v>420</v>
      </c>
      <c r="P55" s="13">
        <f t="shared" si="11"/>
        <v>425</v>
      </c>
      <c r="Q55" s="13">
        <f t="shared" si="11"/>
        <v>1285</v>
      </c>
      <c r="R55" s="13">
        <f t="shared" si="11"/>
        <v>700</v>
      </c>
      <c r="S55" s="13">
        <f t="shared" si="11"/>
        <v>0</v>
      </c>
      <c r="T55" s="13">
        <f t="shared" si="11"/>
        <v>200</v>
      </c>
      <c r="U55" s="13">
        <f t="shared" si="11"/>
        <v>385</v>
      </c>
      <c r="V55" s="13">
        <f t="shared" si="11"/>
        <v>950</v>
      </c>
      <c r="W55" s="13">
        <f t="shared" si="11"/>
        <v>400</v>
      </c>
      <c r="X55" s="13">
        <f t="shared" si="11"/>
        <v>0</v>
      </c>
      <c r="Y55" s="13">
        <f t="shared" si="11"/>
        <v>205</v>
      </c>
      <c r="Z55" s="13">
        <f t="shared" si="11"/>
        <v>345</v>
      </c>
      <c r="AA55" s="13">
        <f t="shared" si="11"/>
        <v>1640</v>
      </c>
      <c r="AB55" s="13">
        <f t="shared" si="11"/>
        <v>700</v>
      </c>
      <c r="AC55" s="13">
        <f t="shared" si="11"/>
        <v>0</v>
      </c>
      <c r="AD55" s="13">
        <f t="shared" si="11"/>
        <v>135</v>
      </c>
      <c r="AE55" s="13">
        <f t="shared" si="11"/>
        <v>805</v>
      </c>
    </row>
    <row r="56" spans="1:31" ht="12.75">
      <c r="A56" s="29" t="s">
        <v>34</v>
      </c>
      <c r="B56" s="13">
        <f t="shared" si="1"/>
        <v>0</v>
      </c>
      <c r="C56" s="14">
        <f t="shared" si="7"/>
        <v>0</v>
      </c>
      <c r="D56" s="14">
        <f t="shared" si="8"/>
        <v>0</v>
      </c>
      <c r="E56" s="14">
        <f t="shared" si="9"/>
        <v>0</v>
      </c>
      <c r="F56" s="14">
        <f t="shared" si="10"/>
        <v>0</v>
      </c>
      <c r="G56" s="13">
        <f t="shared" si="2"/>
        <v>0</v>
      </c>
      <c r="H56" s="14"/>
      <c r="I56" s="14"/>
      <c r="J56" s="14"/>
      <c r="K56" s="14"/>
      <c r="L56" s="13">
        <f t="shared" si="3"/>
        <v>0</v>
      </c>
      <c r="M56" s="14"/>
      <c r="N56" s="14"/>
      <c r="O56" s="14"/>
      <c r="P56" s="14"/>
      <c r="Q56" s="13">
        <f t="shared" si="4"/>
        <v>0</v>
      </c>
      <c r="R56" s="14"/>
      <c r="S56" s="14"/>
      <c r="T56" s="14"/>
      <c r="U56" s="14"/>
      <c r="V56" s="13">
        <f t="shared" si="5"/>
        <v>0</v>
      </c>
      <c r="W56" s="14"/>
      <c r="X56" s="14"/>
      <c r="Y56" s="14"/>
      <c r="Z56" s="14"/>
      <c r="AA56" s="13">
        <f t="shared" si="6"/>
        <v>0</v>
      </c>
      <c r="AB56" s="14"/>
      <c r="AC56" s="14"/>
      <c r="AD56" s="14"/>
      <c r="AE56" s="14"/>
    </row>
    <row r="57" spans="1:31" ht="12.75">
      <c r="A57" s="29" t="s">
        <v>35</v>
      </c>
      <c r="B57" s="13"/>
      <c r="C57" s="14"/>
      <c r="D57" s="14"/>
      <c r="E57" s="14"/>
      <c r="F57" s="14"/>
      <c r="G57" s="13"/>
      <c r="H57" s="14"/>
      <c r="I57" s="14"/>
      <c r="J57" s="14"/>
      <c r="K57" s="14"/>
      <c r="L57" s="13">
        <f t="shared" si="3"/>
        <v>0</v>
      </c>
      <c r="M57" s="14"/>
      <c r="N57" s="14"/>
      <c r="O57" s="14"/>
      <c r="P57" s="14"/>
      <c r="Q57" s="13">
        <f t="shared" si="4"/>
        <v>0</v>
      </c>
      <c r="R57" s="14"/>
      <c r="S57" s="14"/>
      <c r="T57" s="14"/>
      <c r="U57" s="14"/>
      <c r="V57" s="13">
        <f t="shared" si="5"/>
        <v>0</v>
      </c>
      <c r="W57" s="14"/>
      <c r="X57" s="14"/>
      <c r="Y57" s="14"/>
      <c r="Z57" s="14"/>
      <c r="AA57" s="13">
        <f t="shared" si="6"/>
        <v>0</v>
      </c>
      <c r="AB57" s="14"/>
      <c r="AC57" s="14"/>
      <c r="AD57" s="14"/>
      <c r="AE57" s="14"/>
    </row>
    <row r="58" spans="1:31" ht="12.75">
      <c r="A58" s="29" t="s">
        <v>36</v>
      </c>
      <c r="B58" s="13">
        <f t="shared" si="1"/>
        <v>0</v>
      </c>
      <c r="C58" s="14">
        <f t="shared" si="7"/>
        <v>0</v>
      </c>
      <c r="D58" s="14">
        <f t="shared" si="8"/>
        <v>0</v>
      </c>
      <c r="E58" s="14">
        <f t="shared" si="9"/>
        <v>0</v>
      </c>
      <c r="F58" s="14">
        <f t="shared" si="10"/>
        <v>0</v>
      </c>
      <c r="G58" s="13">
        <f t="shared" si="2"/>
        <v>0</v>
      </c>
      <c r="H58" s="14"/>
      <c r="I58" s="14"/>
      <c r="J58" s="14"/>
      <c r="K58" s="14"/>
      <c r="L58" s="13">
        <f t="shared" si="3"/>
        <v>0</v>
      </c>
      <c r="M58" s="14"/>
      <c r="N58" s="14"/>
      <c r="O58" s="14"/>
      <c r="P58" s="14"/>
      <c r="Q58" s="13">
        <f t="shared" si="4"/>
        <v>0</v>
      </c>
      <c r="R58" s="14"/>
      <c r="S58" s="14"/>
      <c r="T58" s="14"/>
      <c r="U58" s="14"/>
      <c r="V58" s="13">
        <f t="shared" si="5"/>
        <v>0</v>
      </c>
      <c r="W58" s="14"/>
      <c r="X58" s="14"/>
      <c r="Y58" s="14"/>
      <c r="Z58" s="14"/>
      <c r="AA58" s="13">
        <f t="shared" si="6"/>
        <v>0</v>
      </c>
      <c r="AB58" s="14"/>
      <c r="AC58" s="14"/>
      <c r="AD58" s="14"/>
      <c r="AE58" s="14"/>
    </row>
    <row r="59" spans="1:31" ht="12.75">
      <c r="A59" s="29" t="s">
        <v>37</v>
      </c>
      <c r="B59" s="13">
        <f t="shared" si="1"/>
        <v>0</v>
      </c>
      <c r="C59" s="14">
        <f t="shared" si="7"/>
        <v>0</v>
      </c>
      <c r="D59" s="14">
        <f t="shared" si="8"/>
        <v>0</v>
      </c>
      <c r="E59" s="14">
        <f t="shared" si="9"/>
        <v>0</v>
      </c>
      <c r="F59" s="14">
        <f t="shared" si="10"/>
        <v>0</v>
      </c>
      <c r="G59" s="13">
        <f t="shared" si="2"/>
        <v>0</v>
      </c>
      <c r="H59" s="14"/>
      <c r="I59" s="14"/>
      <c r="J59" s="14"/>
      <c r="K59" s="14"/>
      <c r="L59" s="13">
        <f t="shared" si="3"/>
        <v>0</v>
      </c>
      <c r="M59" s="14"/>
      <c r="N59" s="14"/>
      <c r="O59" s="14"/>
      <c r="P59" s="14"/>
      <c r="Q59" s="13">
        <f t="shared" si="4"/>
        <v>0</v>
      </c>
      <c r="R59" s="14"/>
      <c r="S59" s="14"/>
      <c r="T59" s="14"/>
      <c r="U59" s="14"/>
      <c r="V59" s="13">
        <f t="shared" si="5"/>
        <v>0</v>
      </c>
      <c r="W59" s="14"/>
      <c r="X59" s="14"/>
      <c r="Y59" s="14"/>
      <c r="Z59" s="14"/>
      <c r="AA59" s="13">
        <f t="shared" si="6"/>
        <v>0</v>
      </c>
      <c r="AB59" s="14"/>
      <c r="AC59" s="14"/>
      <c r="AD59" s="14"/>
      <c r="AE59" s="14"/>
    </row>
    <row r="60" spans="1:31" ht="12.75">
      <c r="A60" s="29" t="s">
        <v>38</v>
      </c>
      <c r="B60" s="13">
        <f t="shared" si="1"/>
        <v>0</v>
      </c>
      <c r="C60" s="14">
        <f t="shared" si="7"/>
        <v>0</v>
      </c>
      <c r="D60" s="14">
        <f t="shared" si="8"/>
        <v>0</v>
      </c>
      <c r="E60" s="14">
        <f t="shared" si="9"/>
        <v>0</v>
      </c>
      <c r="F60" s="14">
        <f t="shared" si="10"/>
        <v>0</v>
      </c>
      <c r="G60" s="13">
        <f t="shared" si="2"/>
        <v>0</v>
      </c>
      <c r="H60" s="14"/>
      <c r="I60" s="14"/>
      <c r="J60" s="14"/>
      <c r="K60" s="14"/>
      <c r="L60" s="13">
        <f t="shared" si="3"/>
        <v>0</v>
      </c>
      <c r="M60" s="14"/>
      <c r="N60" s="14"/>
      <c r="O60" s="14"/>
      <c r="P60" s="14"/>
      <c r="Q60" s="13">
        <f t="shared" si="4"/>
        <v>0</v>
      </c>
      <c r="R60" s="14"/>
      <c r="S60" s="14"/>
      <c r="T60" s="14"/>
      <c r="U60" s="14"/>
      <c r="V60" s="13">
        <f t="shared" si="5"/>
        <v>0</v>
      </c>
      <c r="W60" s="14"/>
      <c r="X60" s="14"/>
      <c r="Y60" s="14"/>
      <c r="Z60" s="14"/>
      <c r="AA60" s="13">
        <f t="shared" si="6"/>
        <v>0</v>
      </c>
      <c r="AB60" s="14"/>
      <c r="AC60" s="14"/>
      <c r="AD60" s="14"/>
      <c r="AE60" s="14"/>
    </row>
    <row r="61" spans="1:31" ht="12.75">
      <c r="A61" s="29" t="s">
        <v>39</v>
      </c>
      <c r="B61" s="13">
        <f t="shared" si="1"/>
        <v>0</v>
      </c>
      <c r="C61" s="14">
        <f t="shared" si="7"/>
        <v>0</v>
      </c>
      <c r="D61" s="14">
        <f t="shared" si="8"/>
        <v>0</v>
      </c>
      <c r="E61" s="14">
        <f t="shared" si="9"/>
        <v>0</v>
      </c>
      <c r="F61" s="14">
        <f t="shared" si="10"/>
        <v>0</v>
      </c>
      <c r="G61" s="13">
        <f t="shared" si="2"/>
        <v>0</v>
      </c>
      <c r="H61" s="14"/>
      <c r="I61" s="14"/>
      <c r="J61" s="14"/>
      <c r="K61" s="14"/>
      <c r="L61" s="13">
        <f t="shared" si="3"/>
        <v>0</v>
      </c>
      <c r="M61" s="14"/>
      <c r="N61" s="14"/>
      <c r="O61" s="14"/>
      <c r="P61" s="14"/>
      <c r="Q61" s="13">
        <f t="shared" si="4"/>
        <v>0</v>
      </c>
      <c r="R61" s="14"/>
      <c r="S61" s="14"/>
      <c r="T61" s="14"/>
      <c r="U61" s="14"/>
      <c r="V61" s="13">
        <f t="shared" si="5"/>
        <v>0</v>
      </c>
      <c r="W61" s="14"/>
      <c r="X61" s="14"/>
      <c r="Y61" s="14"/>
      <c r="Z61" s="14"/>
      <c r="AA61" s="13">
        <f t="shared" si="6"/>
        <v>0</v>
      </c>
      <c r="AB61" s="14"/>
      <c r="AC61" s="14"/>
      <c r="AD61" s="14"/>
      <c r="AE61" s="14"/>
    </row>
    <row r="62" spans="1:31" ht="12.75">
      <c r="A62" s="29" t="s">
        <v>40</v>
      </c>
      <c r="B62" s="13">
        <f t="shared" si="1"/>
        <v>0</v>
      </c>
      <c r="C62" s="14">
        <f t="shared" si="7"/>
        <v>0</v>
      </c>
      <c r="D62" s="14">
        <f t="shared" si="8"/>
        <v>0</v>
      </c>
      <c r="E62" s="14">
        <f t="shared" si="9"/>
        <v>0</v>
      </c>
      <c r="F62" s="14">
        <f t="shared" si="10"/>
        <v>0</v>
      </c>
      <c r="G62" s="13">
        <f t="shared" si="2"/>
        <v>0</v>
      </c>
      <c r="H62" s="14"/>
      <c r="I62" s="14"/>
      <c r="J62" s="14"/>
      <c r="K62" s="14"/>
      <c r="L62" s="13">
        <f t="shared" si="3"/>
        <v>0</v>
      </c>
      <c r="M62" s="14"/>
      <c r="N62" s="14"/>
      <c r="O62" s="14"/>
      <c r="P62" s="14"/>
      <c r="Q62" s="13">
        <f t="shared" si="4"/>
        <v>0</v>
      </c>
      <c r="R62" s="14"/>
      <c r="S62" s="14"/>
      <c r="T62" s="14"/>
      <c r="U62" s="14"/>
      <c r="V62" s="13">
        <f t="shared" si="5"/>
        <v>0</v>
      </c>
      <c r="W62" s="14"/>
      <c r="X62" s="14"/>
      <c r="Y62" s="14"/>
      <c r="Z62" s="14"/>
      <c r="AA62" s="13">
        <f t="shared" si="6"/>
        <v>0</v>
      </c>
      <c r="AB62" s="14"/>
      <c r="AC62" s="14"/>
      <c r="AD62" s="14"/>
      <c r="AE62" s="14"/>
    </row>
    <row r="63" spans="1:31" ht="12.75">
      <c r="A63" s="29" t="s">
        <v>83</v>
      </c>
      <c r="B63" s="13">
        <f t="shared" si="1"/>
        <v>1540</v>
      </c>
      <c r="C63" s="14">
        <f t="shared" si="7"/>
        <v>0</v>
      </c>
      <c r="D63" s="14">
        <f t="shared" si="8"/>
        <v>0</v>
      </c>
      <c r="E63" s="14">
        <f t="shared" si="9"/>
        <v>300</v>
      </c>
      <c r="F63" s="14">
        <f t="shared" si="10"/>
        <v>1240</v>
      </c>
      <c r="G63" s="13">
        <f t="shared" si="2"/>
        <v>700</v>
      </c>
      <c r="H63" s="14"/>
      <c r="I63" s="14"/>
      <c r="J63" s="14">
        <v>160</v>
      </c>
      <c r="K63" s="14">
        <v>540</v>
      </c>
      <c r="L63" s="13">
        <f t="shared" si="3"/>
        <v>280</v>
      </c>
      <c r="M63" s="14"/>
      <c r="N63" s="14"/>
      <c r="O63" s="14">
        <v>70</v>
      </c>
      <c r="P63" s="14">
        <v>210</v>
      </c>
      <c r="Q63" s="13">
        <f t="shared" si="4"/>
        <v>210</v>
      </c>
      <c r="R63" s="14"/>
      <c r="S63" s="14"/>
      <c r="T63" s="14">
        <v>35</v>
      </c>
      <c r="U63" s="14">
        <v>175</v>
      </c>
      <c r="V63" s="13">
        <f t="shared" si="5"/>
        <v>210</v>
      </c>
      <c r="W63" s="14"/>
      <c r="X63" s="14"/>
      <c r="Y63" s="14">
        <v>35</v>
      </c>
      <c r="Z63" s="14">
        <v>175</v>
      </c>
      <c r="AA63" s="13">
        <f t="shared" si="6"/>
        <v>140</v>
      </c>
      <c r="AB63" s="14"/>
      <c r="AC63" s="14"/>
      <c r="AD63" s="14"/>
      <c r="AE63" s="14">
        <v>140</v>
      </c>
    </row>
    <row r="64" spans="1:31" ht="24">
      <c r="A64" s="30" t="s">
        <v>92</v>
      </c>
      <c r="B64" s="13">
        <f t="shared" si="1"/>
        <v>1540</v>
      </c>
      <c r="C64" s="14"/>
      <c r="D64" s="14"/>
      <c r="E64" s="14">
        <f t="shared" si="9"/>
        <v>300</v>
      </c>
      <c r="F64" s="14">
        <f t="shared" si="10"/>
        <v>1240</v>
      </c>
      <c r="G64" s="13">
        <f t="shared" si="2"/>
        <v>700</v>
      </c>
      <c r="H64" s="14"/>
      <c r="I64" s="14"/>
      <c r="J64" s="14">
        <v>160</v>
      </c>
      <c r="K64" s="14">
        <v>540</v>
      </c>
      <c r="L64" s="13">
        <f t="shared" si="3"/>
        <v>280</v>
      </c>
      <c r="M64" s="14"/>
      <c r="N64" s="14"/>
      <c r="O64" s="14">
        <v>70</v>
      </c>
      <c r="P64" s="14">
        <v>210</v>
      </c>
      <c r="Q64" s="13"/>
      <c r="R64" s="14"/>
      <c r="S64" s="14"/>
      <c r="T64" s="14">
        <v>35</v>
      </c>
      <c r="U64" s="14">
        <v>175</v>
      </c>
      <c r="V64" s="13">
        <f t="shared" si="5"/>
        <v>210</v>
      </c>
      <c r="W64" s="14"/>
      <c r="X64" s="14"/>
      <c r="Y64" s="14">
        <v>35</v>
      </c>
      <c r="Z64" s="14">
        <v>175</v>
      </c>
      <c r="AA64" s="13">
        <f t="shared" si="6"/>
        <v>140</v>
      </c>
      <c r="AB64" s="14"/>
      <c r="AC64" s="14"/>
      <c r="AD64" s="14"/>
      <c r="AE64" s="14">
        <v>140</v>
      </c>
    </row>
    <row r="65" spans="1:31" ht="12.75">
      <c r="A65" s="29" t="s">
        <v>41</v>
      </c>
      <c r="B65" s="13">
        <f t="shared" si="1"/>
        <v>0</v>
      </c>
      <c r="C65" s="14">
        <f t="shared" si="7"/>
        <v>0</v>
      </c>
      <c r="D65" s="14">
        <f t="shared" si="8"/>
        <v>0</v>
      </c>
      <c r="E65" s="14">
        <f t="shared" si="9"/>
        <v>0</v>
      </c>
      <c r="F65" s="14">
        <f t="shared" si="10"/>
        <v>0</v>
      </c>
      <c r="G65" s="13">
        <f t="shared" si="2"/>
        <v>0</v>
      </c>
      <c r="H65" s="14"/>
      <c r="I65" s="14"/>
      <c r="J65" s="14"/>
      <c r="K65" s="14"/>
      <c r="L65" s="13">
        <f t="shared" si="3"/>
        <v>0</v>
      </c>
      <c r="M65" s="14"/>
      <c r="N65" s="14"/>
      <c r="O65" s="14"/>
      <c r="P65" s="14"/>
      <c r="Q65" s="13">
        <f t="shared" si="4"/>
        <v>0</v>
      </c>
      <c r="R65" s="14"/>
      <c r="S65" s="14"/>
      <c r="T65" s="14"/>
      <c r="U65" s="14"/>
      <c r="V65" s="13">
        <f t="shared" si="5"/>
        <v>0</v>
      </c>
      <c r="W65" s="14"/>
      <c r="X65" s="14"/>
      <c r="Y65" s="14"/>
      <c r="Z65" s="14"/>
      <c r="AA65" s="13">
        <f t="shared" si="6"/>
        <v>0</v>
      </c>
      <c r="AB65" s="14"/>
      <c r="AC65" s="14"/>
      <c r="AD65" s="14"/>
      <c r="AE65" s="14"/>
    </row>
    <row r="66" spans="1:31" ht="12.75">
      <c r="A66" s="29" t="s">
        <v>42</v>
      </c>
      <c r="B66" s="13">
        <f t="shared" si="1"/>
        <v>0</v>
      </c>
      <c r="C66" s="14">
        <f t="shared" si="7"/>
        <v>0</v>
      </c>
      <c r="D66" s="14">
        <f t="shared" si="8"/>
        <v>0</v>
      </c>
      <c r="E66" s="14">
        <f t="shared" si="9"/>
        <v>0</v>
      </c>
      <c r="F66" s="14">
        <f t="shared" si="10"/>
        <v>0</v>
      </c>
      <c r="G66" s="13">
        <f t="shared" si="2"/>
        <v>0</v>
      </c>
      <c r="H66" s="14"/>
      <c r="I66" s="14"/>
      <c r="J66" s="14"/>
      <c r="K66" s="14"/>
      <c r="L66" s="13">
        <f t="shared" si="3"/>
        <v>0</v>
      </c>
      <c r="M66" s="14"/>
      <c r="N66" s="14"/>
      <c r="O66" s="14"/>
      <c r="P66" s="14"/>
      <c r="Q66" s="13">
        <f t="shared" si="4"/>
        <v>0</v>
      </c>
      <c r="R66" s="14"/>
      <c r="S66" s="14"/>
      <c r="T66" s="14"/>
      <c r="U66" s="14"/>
      <c r="V66" s="13">
        <f t="shared" si="5"/>
        <v>0</v>
      </c>
      <c r="W66" s="14"/>
      <c r="X66" s="14"/>
      <c r="Y66" s="14"/>
      <c r="Z66" s="14"/>
      <c r="AA66" s="13">
        <f t="shared" si="6"/>
        <v>0</v>
      </c>
      <c r="AB66" s="14"/>
      <c r="AC66" s="14"/>
      <c r="AD66" s="14"/>
      <c r="AE66" s="14"/>
    </row>
    <row r="67" spans="1:31" ht="12.75">
      <c r="A67" s="29" t="s">
        <v>43</v>
      </c>
      <c r="B67" s="13">
        <f t="shared" si="1"/>
        <v>300</v>
      </c>
      <c r="C67" s="14">
        <f t="shared" si="7"/>
        <v>150</v>
      </c>
      <c r="D67" s="14">
        <f t="shared" si="8"/>
        <v>0</v>
      </c>
      <c r="E67" s="14">
        <f t="shared" si="9"/>
        <v>150</v>
      </c>
      <c r="F67" s="14">
        <f t="shared" si="10"/>
        <v>0</v>
      </c>
      <c r="G67" s="13">
        <f t="shared" si="2"/>
        <v>0</v>
      </c>
      <c r="H67" s="14"/>
      <c r="I67" s="14"/>
      <c r="J67" s="14"/>
      <c r="K67" s="14"/>
      <c r="L67" s="13">
        <f t="shared" si="3"/>
        <v>300</v>
      </c>
      <c r="M67" s="14">
        <v>150</v>
      </c>
      <c r="N67" s="14"/>
      <c r="O67" s="14">
        <v>150</v>
      </c>
      <c r="P67" s="14"/>
      <c r="Q67" s="13">
        <f t="shared" si="4"/>
        <v>0</v>
      </c>
      <c r="R67" s="14"/>
      <c r="S67" s="14"/>
      <c r="T67" s="14"/>
      <c r="U67" s="14"/>
      <c r="V67" s="13">
        <f t="shared" si="5"/>
        <v>0</v>
      </c>
      <c r="W67" s="14"/>
      <c r="X67" s="14"/>
      <c r="Y67" s="14"/>
      <c r="Z67" s="14"/>
      <c r="AA67" s="13">
        <f t="shared" si="6"/>
        <v>0</v>
      </c>
      <c r="AB67" s="14"/>
      <c r="AC67" s="14"/>
      <c r="AD67" s="14"/>
      <c r="AE67" s="14"/>
    </row>
    <row r="68" spans="1:31" ht="36">
      <c r="A68" s="30" t="s">
        <v>65</v>
      </c>
      <c r="B68" s="13">
        <f t="shared" si="1"/>
        <v>300</v>
      </c>
      <c r="C68" s="14">
        <f t="shared" si="7"/>
        <v>150</v>
      </c>
      <c r="D68" s="14"/>
      <c r="E68" s="14">
        <f t="shared" si="9"/>
        <v>150</v>
      </c>
      <c r="F68" s="14"/>
      <c r="G68" s="13"/>
      <c r="H68" s="14"/>
      <c r="I68" s="14"/>
      <c r="J68" s="14"/>
      <c r="K68" s="14"/>
      <c r="L68" s="13">
        <f t="shared" si="3"/>
        <v>300</v>
      </c>
      <c r="M68" s="14">
        <v>150</v>
      </c>
      <c r="N68" s="14"/>
      <c r="O68" s="14">
        <v>150</v>
      </c>
      <c r="P68" s="14"/>
      <c r="Q68" s="13"/>
      <c r="R68" s="14"/>
      <c r="S68" s="14"/>
      <c r="T68" s="14"/>
      <c r="U68" s="14"/>
      <c r="V68" s="13"/>
      <c r="W68" s="14"/>
      <c r="X68" s="14"/>
      <c r="Y68" s="14"/>
      <c r="Z68" s="14"/>
      <c r="AA68" s="13"/>
      <c r="AB68" s="14"/>
      <c r="AC68" s="14"/>
      <c r="AD68" s="14"/>
      <c r="AE68" s="14"/>
    </row>
    <row r="69" spans="1:31" ht="12.75">
      <c r="A69" s="29" t="s">
        <v>44</v>
      </c>
      <c r="B69" s="13">
        <f t="shared" si="1"/>
        <v>0</v>
      </c>
      <c r="C69" s="14">
        <f t="shared" si="7"/>
        <v>0</v>
      </c>
      <c r="D69" s="14">
        <f t="shared" si="8"/>
        <v>0</v>
      </c>
      <c r="E69" s="14">
        <f t="shared" si="9"/>
        <v>0</v>
      </c>
      <c r="F69" s="14">
        <f t="shared" si="10"/>
        <v>0</v>
      </c>
      <c r="G69" s="13">
        <f t="shared" si="2"/>
        <v>0</v>
      </c>
      <c r="H69" s="14"/>
      <c r="I69" s="14"/>
      <c r="J69" s="14"/>
      <c r="K69" s="14"/>
      <c r="L69" s="13">
        <f t="shared" si="3"/>
        <v>0</v>
      </c>
      <c r="M69" s="14"/>
      <c r="N69" s="14"/>
      <c r="O69" s="14"/>
      <c r="P69" s="14"/>
      <c r="Q69" s="13">
        <f t="shared" si="4"/>
        <v>0</v>
      </c>
      <c r="R69" s="14"/>
      <c r="S69" s="14"/>
      <c r="T69" s="14"/>
      <c r="U69" s="14"/>
      <c r="V69" s="13">
        <f t="shared" si="5"/>
        <v>0</v>
      </c>
      <c r="W69" s="14"/>
      <c r="X69" s="14"/>
      <c r="Y69" s="14"/>
      <c r="Z69" s="14"/>
      <c r="AA69" s="13">
        <f t="shared" si="6"/>
        <v>0</v>
      </c>
      <c r="AB69" s="14"/>
      <c r="AC69" s="14"/>
      <c r="AD69" s="14"/>
      <c r="AE69" s="14"/>
    </row>
    <row r="70" spans="1:31" ht="12.75">
      <c r="A70" s="29" t="s">
        <v>100</v>
      </c>
      <c r="B70" s="13">
        <f t="shared" si="1"/>
        <v>2930</v>
      </c>
      <c r="C70" s="14">
        <f t="shared" si="7"/>
        <v>2000</v>
      </c>
      <c r="D70" s="14">
        <f t="shared" si="8"/>
        <v>0</v>
      </c>
      <c r="E70" s="14">
        <f t="shared" si="9"/>
        <v>410</v>
      </c>
      <c r="F70" s="14">
        <f t="shared" si="10"/>
        <v>520</v>
      </c>
      <c r="G70" s="13">
        <f t="shared" si="2"/>
        <v>580</v>
      </c>
      <c r="H70" s="14">
        <v>400</v>
      </c>
      <c r="I70" s="14"/>
      <c r="J70" s="14">
        <v>80</v>
      </c>
      <c r="K70" s="14">
        <v>100</v>
      </c>
      <c r="L70" s="13">
        <f t="shared" si="3"/>
        <v>580</v>
      </c>
      <c r="M70" s="14">
        <v>400</v>
      </c>
      <c r="N70" s="14"/>
      <c r="O70" s="14">
        <v>80</v>
      </c>
      <c r="P70" s="14">
        <v>100</v>
      </c>
      <c r="Q70" s="13">
        <f t="shared" si="4"/>
        <v>580</v>
      </c>
      <c r="R70" s="14">
        <v>400</v>
      </c>
      <c r="S70" s="14"/>
      <c r="T70" s="14">
        <v>80</v>
      </c>
      <c r="U70" s="14">
        <v>100</v>
      </c>
      <c r="V70" s="13">
        <f t="shared" si="5"/>
        <v>595</v>
      </c>
      <c r="W70" s="14">
        <v>400</v>
      </c>
      <c r="X70" s="14"/>
      <c r="Y70" s="14">
        <v>85</v>
      </c>
      <c r="Z70" s="14">
        <v>110</v>
      </c>
      <c r="AA70" s="13">
        <f t="shared" si="6"/>
        <v>595</v>
      </c>
      <c r="AB70" s="14">
        <v>400</v>
      </c>
      <c r="AC70" s="14"/>
      <c r="AD70" s="14">
        <v>85</v>
      </c>
      <c r="AE70" s="14">
        <v>110</v>
      </c>
    </row>
    <row r="71" spans="1:31" ht="36">
      <c r="A71" s="30" t="s">
        <v>67</v>
      </c>
      <c r="B71" s="13">
        <f t="shared" si="1"/>
        <v>2930</v>
      </c>
      <c r="C71" s="14">
        <f t="shared" si="7"/>
        <v>2000</v>
      </c>
      <c r="D71" s="14"/>
      <c r="E71" s="14">
        <f t="shared" si="9"/>
        <v>410</v>
      </c>
      <c r="F71" s="14">
        <f t="shared" si="10"/>
        <v>520</v>
      </c>
      <c r="G71" s="13">
        <f t="shared" si="2"/>
        <v>580</v>
      </c>
      <c r="H71" s="14">
        <v>400</v>
      </c>
      <c r="I71" s="14"/>
      <c r="J71" s="14">
        <v>80</v>
      </c>
      <c r="K71" s="14">
        <v>100</v>
      </c>
      <c r="L71" s="13">
        <f t="shared" si="3"/>
        <v>580</v>
      </c>
      <c r="M71" s="14">
        <v>400</v>
      </c>
      <c r="N71" s="14"/>
      <c r="O71" s="14">
        <v>80</v>
      </c>
      <c r="P71" s="14">
        <v>100</v>
      </c>
      <c r="Q71" s="13">
        <f t="shared" si="4"/>
        <v>580</v>
      </c>
      <c r="R71" s="14">
        <v>400</v>
      </c>
      <c r="S71" s="14"/>
      <c r="T71" s="14">
        <v>80</v>
      </c>
      <c r="U71" s="14">
        <v>100</v>
      </c>
      <c r="V71" s="13">
        <f t="shared" si="5"/>
        <v>595</v>
      </c>
      <c r="W71" s="14">
        <v>400</v>
      </c>
      <c r="X71" s="14"/>
      <c r="Y71" s="14">
        <v>85</v>
      </c>
      <c r="Z71" s="14">
        <v>110</v>
      </c>
      <c r="AA71" s="13">
        <f t="shared" si="6"/>
        <v>595</v>
      </c>
      <c r="AB71" s="14">
        <v>400</v>
      </c>
      <c r="AC71" s="14"/>
      <c r="AD71" s="14">
        <v>85</v>
      </c>
      <c r="AE71" s="14">
        <v>110</v>
      </c>
    </row>
    <row r="72" spans="1:31" ht="12.75">
      <c r="A72" s="29" t="s">
        <v>45</v>
      </c>
      <c r="B72" s="13">
        <f t="shared" si="1"/>
        <v>2600</v>
      </c>
      <c r="C72" s="14">
        <f t="shared" si="7"/>
        <v>1950</v>
      </c>
      <c r="D72" s="14">
        <f t="shared" si="8"/>
        <v>0</v>
      </c>
      <c r="E72" s="14">
        <f t="shared" si="9"/>
        <v>0</v>
      </c>
      <c r="F72" s="14">
        <f t="shared" si="10"/>
        <v>650</v>
      </c>
      <c r="G72" s="13">
        <f t="shared" si="2"/>
        <v>350</v>
      </c>
      <c r="H72" s="14">
        <v>300</v>
      </c>
      <c r="I72" s="14"/>
      <c r="J72" s="14"/>
      <c r="K72" s="14">
        <v>50</v>
      </c>
      <c r="L72" s="13">
        <f t="shared" si="3"/>
        <v>1100</v>
      </c>
      <c r="M72" s="14">
        <v>1050</v>
      </c>
      <c r="N72" s="14"/>
      <c r="O72" s="14"/>
      <c r="P72" s="14">
        <v>50</v>
      </c>
      <c r="Q72" s="13">
        <f t="shared" si="4"/>
        <v>350</v>
      </c>
      <c r="R72" s="14">
        <v>300</v>
      </c>
      <c r="S72" s="14"/>
      <c r="T72" s="14"/>
      <c r="U72" s="14">
        <v>50</v>
      </c>
      <c r="V72" s="13">
        <f t="shared" si="5"/>
        <v>0</v>
      </c>
      <c r="W72" s="14"/>
      <c r="X72" s="14"/>
      <c r="Y72" s="14"/>
      <c r="Z72" s="14"/>
      <c r="AA72" s="13">
        <f t="shared" si="6"/>
        <v>800</v>
      </c>
      <c r="AB72" s="14">
        <v>300</v>
      </c>
      <c r="AC72" s="14"/>
      <c r="AD72" s="14"/>
      <c r="AE72" s="14">
        <v>500</v>
      </c>
    </row>
    <row r="73" spans="1:31" ht="48">
      <c r="A73" s="30" t="s">
        <v>89</v>
      </c>
      <c r="B73" s="13">
        <f t="shared" si="1"/>
        <v>2600</v>
      </c>
      <c r="C73" s="14">
        <f t="shared" si="7"/>
        <v>1950</v>
      </c>
      <c r="D73" s="14"/>
      <c r="E73" s="14"/>
      <c r="F73" s="14">
        <f t="shared" si="10"/>
        <v>650</v>
      </c>
      <c r="G73" s="13"/>
      <c r="H73" s="14">
        <v>300</v>
      </c>
      <c r="I73" s="14"/>
      <c r="J73" s="14"/>
      <c r="K73" s="14">
        <v>50</v>
      </c>
      <c r="L73" s="13">
        <f t="shared" si="3"/>
        <v>1100</v>
      </c>
      <c r="M73" s="14">
        <v>1050</v>
      </c>
      <c r="N73" s="14"/>
      <c r="O73" s="14"/>
      <c r="P73" s="14">
        <v>50</v>
      </c>
      <c r="Q73" s="13">
        <f t="shared" si="4"/>
        <v>350</v>
      </c>
      <c r="R73" s="14">
        <v>300</v>
      </c>
      <c r="S73" s="14"/>
      <c r="T73" s="14"/>
      <c r="U73" s="14">
        <v>50</v>
      </c>
      <c r="V73" s="13"/>
      <c r="W73" s="14"/>
      <c r="X73" s="14"/>
      <c r="Y73" s="14"/>
      <c r="Z73" s="14"/>
      <c r="AA73" s="13">
        <f t="shared" si="6"/>
        <v>800</v>
      </c>
      <c r="AB73" s="14">
        <v>300</v>
      </c>
      <c r="AC73" s="14"/>
      <c r="AD73" s="14"/>
      <c r="AE73" s="14">
        <v>500</v>
      </c>
    </row>
    <row r="74" spans="1:31" ht="12.75">
      <c r="A74" s="29" t="s">
        <v>46</v>
      </c>
      <c r="B74" s="13">
        <f t="shared" si="1"/>
        <v>390</v>
      </c>
      <c r="C74" s="14">
        <f t="shared" si="7"/>
        <v>0</v>
      </c>
      <c r="D74" s="14">
        <f t="shared" si="8"/>
        <v>0</v>
      </c>
      <c r="E74" s="14">
        <f t="shared" si="9"/>
        <v>300</v>
      </c>
      <c r="F74" s="14">
        <f t="shared" si="10"/>
        <v>90</v>
      </c>
      <c r="G74" s="13">
        <f t="shared" si="2"/>
        <v>210</v>
      </c>
      <c r="H74" s="14"/>
      <c r="I74" s="14"/>
      <c r="J74" s="14">
        <v>160</v>
      </c>
      <c r="K74" s="14">
        <v>50</v>
      </c>
      <c r="L74" s="13">
        <f t="shared" si="3"/>
        <v>85</v>
      </c>
      <c r="M74" s="14"/>
      <c r="N74" s="14"/>
      <c r="O74" s="14">
        <v>70</v>
      </c>
      <c r="P74" s="14">
        <v>15</v>
      </c>
      <c r="Q74" s="13">
        <f t="shared" si="4"/>
        <v>45</v>
      </c>
      <c r="R74" s="14"/>
      <c r="S74" s="14"/>
      <c r="T74" s="14">
        <v>35</v>
      </c>
      <c r="U74" s="14">
        <v>10</v>
      </c>
      <c r="V74" s="13">
        <f t="shared" si="5"/>
        <v>45</v>
      </c>
      <c r="W74" s="14"/>
      <c r="X74" s="14"/>
      <c r="Y74" s="14">
        <v>35</v>
      </c>
      <c r="Z74" s="14">
        <v>10</v>
      </c>
      <c r="AA74" s="13">
        <f t="shared" si="6"/>
        <v>5</v>
      </c>
      <c r="AB74" s="14"/>
      <c r="AC74" s="14"/>
      <c r="AD74" s="14"/>
      <c r="AE74" s="14">
        <v>5</v>
      </c>
    </row>
    <row r="75" spans="1:31" ht="36">
      <c r="A75" s="30" t="s">
        <v>65</v>
      </c>
      <c r="B75" s="13">
        <f t="shared" si="1"/>
        <v>390</v>
      </c>
      <c r="C75" s="14"/>
      <c r="D75" s="14"/>
      <c r="E75" s="14">
        <f t="shared" si="9"/>
        <v>300</v>
      </c>
      <c r="F75" s="14">
        <f t="shared" si="10"/>
        <v>90</v>
      </c>
      <c r="G75" s="13">
        <f t="shared" si="2"/>
        <v>210</v>
      </c>
      <c r="H75" s="14"/>
      <c r="I75" s="14"/>
      <c r="J75" s="14">
        <v>160</v>
      </c>
      <c r="K75" s="14">
        <v>50</v>
      </c>
      <c r="L75" s="13">
        <f t="shared" si="3"/>
        <v>85</v>
      </c>
      <c r="M75" s="14"/>
      <c r="N75" s="14"/>
      <c r="O75" s="14">
        <v>70</v>
      </c>
      <c r="P75" s="14">
        <v>15</v>
      </c>
      <c r="Q75" s="13">
        <f t="shared" si="4"/>
        <v>45</v>
      </c>
      <c r="R75" s="14"/>
      <c r="S75" s="14"/>
      <c r="T75" s="14">
        <v>35</v>
      </c>
      <c r="U75" s="14">
        <v>10</v>
      </c>
      <c r="V75" s="13">
        <f t="shared" si="5"/>
        <v>45</v>
      </c>
      <c r="W75" s="14"/>
      <c r="X75" s="14"/>
      <c r="Y75" s="14">
        <v>35</v>
      </c>
      <c r="Z75" s="14">
        <v>10</v>
      </c>
      <c r="AA75" s="13">
        <f t="shared" si="6"/>
        <v>5</v>
      </c>
      <c r="AB75" s="14"/>
      <c r="AC75" s="14"/>
      <c r="AD75" s="14"/>
      <c r="AE75" s="14">
        <v>5</v>
      </c>
    </row>
    <row r="76" spans="1:31" ht="12.75">
      <c r="A76" s="29" t="s">
        <v>47</v>
      </c>
      <c r="B76" s="13">
        <f t="shared" si="1"/>
        <v>500</v>
      </c>
      <c r="C76" s="14">
        <f t="shared" si="7"/>
        <v>0</v>
      </c>
      <c r="D76" s="14">
        <f t="shared" si="8"/>
        <v>0</v>
      </c>
      <c r="E76" s="14">
        <f t="shared" si="9"/>
        <v>250</v>
      </c>
      <c r="F76" s="14">
        <f t="shared" si="10"/>
        <v>250</v>
      </c>
      <c r="G76" s="13">
        <f t="shared" si="2"/>
        <v>100</v>
      </c>
      <c r="H76" s="14"/>
      <c r="I76" s="14"/>
      <c r="J76" s="14">
        <v>50</v>
      </c>
      <c r="K76" s="14">
        <v>50</v>
      </c>
      <c r="L76" s="13">
        <f t="shared" si="3"/>
        <v>100</v>
      </c>
      <c r="M76" s="14"/>
      <c r="N76" s="14"/>
      <c r="O76" s="14">
        <v>50</v>
      </c>
      <c r="P76" s="14">
        <v>50</v>
      </c>
      <c r="Q76" s="13">
        <f t="shared" si="4"/>
        <v>100</v>
      </c>
      <c r="R76" s="14"/>
      <c r="S76" s="14"/>
      <c r="T76" s="14">
        <v>50</v>
      </c>
      <c r="U76" s="14">
        <v>50</v>
      </c>
      <c r="V76" s="13">
        <f t="shared" si="5"/>
        <v>100</v>
      </c>
      <c r="W76" s="14"/>
      <c r="X76" s="14"/>
      <c r="Y76" s="14">
        <v>50</v>
      </c>
      <c r="Z76" s="14">
        <v>50</v>
      </c>
      <c r="AA76" s="13">
        <f t="shared" si="6"/>
        <v>100</v>
      </c>
      <c r="AB76" s="14"/>
      <c r="AC76" s="14"/>
      <c r="AD76" s="14">
        <v>50</v>
      </c>
      <c r="AE76" s="14">
        <v>50</v>
      </c>
    </row>
    <row r="77" spans="1:31" ht="24">
      <c r="A77" s="30" t="s">
        <v>68</v>
      </c>
      <c r="B77" s="13">
        <f t="shared" si="1"/>
        <v>500</v>
      </c>
      <c r="C77" s="14"/>
      <c r="D77" s="14"/>
      <c r="E77" s="14">
        <f t="shared" si="9"/>
        <v>250</v>
      </c>
      <c r="F77" s="14">
        <f t="shared" si="10"/>
        <v>250</v>
      </c>
      <c r="G77" s="13">
        <f t="shared" si="2"/>
        <v>100</v>
      </c>
      <c r="H77" s="14"/>
      <c r="I77" s="14"/>
      <c r="J77" s="14">
        <v>50</v>
      </c>
      <c r="K77" s="14">
        <v>50</v>
      </c>
      <c r="L77" s="13">
        <f t="shared" si="3"/>
        <v>100</v>
      </c>
      <c r="M77" s="14"/>
      <c r="N77" s="14"/>
      <c r="O77" s="14">
        <v>50</v>
      </c>
      <c r="P77" s="14">
        <v>50</v>
      </c>
      <c r="Q77" s="13">
        <f t="shared" si="4"/>
        <v>100</v>
      </c>
      <c r="R77" s="14"/>
      <c r="S77" s="14"/>
      <c r="T77" s="14">
        <v>50</v>
      </c>
      <c r="U77" s="14">
        <v>50</v>
      </c>
      <c r="V77" s="13">
        <f t="shared" si="5"/>
        <v>100</v>
      </c>
      <c r="W77" s="14"/>
      <c r="X77" s="14"/>
      <c r="Y77" s="14">
        <v>50</v>
      </c>
      <c r="Z77" s="14">
        <v>50</v>
      </c>
      <c r="AA77" s="13">
        <f t="shared" si="6"/>
        <v>100</v>
      </c>
      <c r="AB77" s="14"/>
      <c r="AC77" s="14"/>
      <c r="AD77" s="14">
        <v>50</v>
      </c>
      <c r="AE77" s="14">
        <v>50</v>
      </c>
    </row>
    <row r="78" spans="1:31" ht="12.75">
      <c r="A78" s="29" t="s">
        <v>48</v>
      </c>
      <c r="B78" s="13">
        <f t="shared" si="1"/>
        <v>300</v>
      </c>
      <c r="C78" s="14">
        <f t="shared" si="7"/>
        <v>200</v>
      </c>
      <c r="D78" s="14">
        <f t="shared" si="8"/>
        <v>0</v>
      </c>
      <c r="E78" s="14">
        <f t="shared" si="9"/>
        <v>50</v>
      </c>
      <c r="F78" s="14">
        <f t="shared" si="10"/>
        <v>50</v>
      </c>
      <c r="G78" s="13">
        <f t="shared" si="2"/>
        <v>300</v>
      </c>
      <c r="H78" s="14">
        <v>200</v>
      </c>
      <c r="I78" s="14"/>
      <c r="J78" s="14">
        <v>50</v>
      </c>
      <c r="K78" s="14">
        <v>50</v>
      </c>
      <c r="L78" s="13">
        <f t="shared" si="3"/>
        <v>0</v>
      </c>
      <c r="M78" s="14"/>
      <c r="N78" s="14"/>
      <c r="O78" s="14"/>
      <c r="P78" s="14"/>
      <c r="Q78" s="13">
        <f t="shared" si="4"/>
        <v>0</v>
      </c>
      <c r="R78" s="14"/>
      <c r="S78" s="14"/>
      <c r="T78" s="14"/>
      <c r="U78" s="14"/>
      <c r="V78" s="13">
        <f t="shared" si="5"/>
        <v>0</v>
      </c>
      <c r="W78" s="14"/>
      <c r="X78" s="14"/>
      <c r="Y78" s="14"/>
      <c r="Z78" s="14"/>
      <c r="AA78" s="13">
        <f t="shared" si="6"/>
        <v>0</v>
      </c>
      <c r="AB78" s="14"/>
      <c r="AC78" s="14"/>
      <c r="AD78" s="14"/>
      <c r="AE78" s="14"/>
    </row>
    <row r="79" spans="1:31" ht="36">
      <c r="A79" s="30" t="s">
        <v>65</v>
      </c>
      <c r="B79" s="13">
        <f t="shared" si="1"/>
        <v>300</v>
      </c>
      <c r="C79" s="14">
        <f t="shared" si="7"/>
        <v>200</v>
      </c>
      <c r="D79" s="14"/>
      <c r="E79" s="14">
        <f t="shared" si="9"/>
        <v>50</v>
      </c>
      <c r="F79" s="14">
        <f t="shared" si="10"/>
        <v>50</v>
      </c>
      <c r="G79" s="13">
        <f t="shared" si="2"/>
        <v>300</v>
      </c>
      <c r="H79" s="14">
        <v>200</v>
      </c>
      <c r="I79" s="14"/>
      <c r="J79" s="14">
        <v>50</v>
      </c>
      <c r="K79" s="14">
        <v>50</v>
      </c>
      <c r="L79" s="13"/>
      <c r="M79" s="14"/>
      <c r="N79" s="14"/>
      <c r="O79" s="14"/>
      <c r="P79" s="14"/>
      <c r="Q79" s="13"/>
      <c r="R79" s="14"/>
      <c r="S79" s="14"/>
      <c r="T79" s="14"/>
      <c r="U79" s="14"/>
      <c r="V79" s="13"/>
      <c r="W79" s="14"/>
      <c r="X79" s="14"/>
      <c r="Y79" s="14"/>
      <c r="Z79" s="14"/>
      <c r="AA79" s="13"/>
      <c r="AB79" s="14"/>
      <c r="AC79" s="14"/>
      <c r="AD79" s="14"/>
      <c r="AE79" s="14"/>
    </row>
    <row r="80" spans="1:31" ht="12.75">
      <c r="A80" s="31" t="s">
        <v>50</v>
      </c>
      <c r="B80" s="14">
        <f>B6+B55</f>
        <v>437538</v>
      </c>
      <c r="C80" s="14">
        <f aca="true" t="shared" si="12" ref="C80:AE80">C6+C55</f>
        <v>201900</v>
      </c>
      <c r="D80" s="14">
        <f t="shared" si="12"/>
        <v>0</v>
      </c>
      <c r="E80" s="14">
        <f t="shared" si="12"/>
        <v>28249</v>
      </c>
      <c r="F80" s="14">
        <f t="shared" si="12"/>
        <v>207389</v>
      </c>
      <c r="G80" s="14">
        <f t="shared" si="12"/>
        <v>85941</v>
      </c>
      <c r="H80" s="14">
        <f t="shared" si="12"/>
        <v>74650</v>
      </c>
      <c r="I80" s="14">
        <f t="shared" si="12"/>
        <v>0</v>
      </c>
      <c r="J80" s="14">
        <f t="shared" si="12"/>
        <v>7152</v>
      </c>
      <c r="K80" s="14">
        <f t="shared" si="12"/>
        <v>64139</v>
      </c>
      <c r="L80" s="14">
        <f t="shared" si="12"/>
        <v>112212</v>
      </c>
      <c r="M80" s="14">
        <f t="shared" si="12"/>
        <v>101600</v>
      </c>
      <c r="N80" s="14">
        <f t="shared" si="12"/>
        <v>0</v>
      </c>
      <c r="O80" s="14">
        <f t="shared" si="12"/>
        <v>5507</v>
      </c>
      <c r="P80" s="14">
        <f t="shared" si="12"/>
        <v>5105</v>
      </c>
      <c r="Q80" s="14">
        <f t="shared" si="12"/>
        <v>27952</v>
      </c>
      <c r="R80" s="14">
        <f t="shared" si="12"/>
        <v>11750</v>
      </c>
      <c r="S80" s="14">
        <f t="shared" si="12"/>
        <v>0</v>
      </c>
      <c r="T80" s="14">
        <f t="shared" si="12"/>
        <v>5397</v>
      </c>
      <c r="U80" s="14">
        <f t="shared" si="12"/>
        <v>10805</v>
      </c>
      <c r="V80" s="14">
        <f t="shared" si="12"/>
        <v>92016</v>
      </c>
      <c r="W80" s="14">
        <f t="shared" si="12"/>
        <v>11300</v>
      </c>
      <c r="X80" s="14">
        <f t="shared" si="12"/>
        <v>0</v>
      </c>
      <c r="Y80" s="14">
        <f t="shared" si="12"/>
        <v>5851</v>
      </c>
      <c r="Z80" s="14">
        <f t="shared" si="12"/>
        <v>74865</v>
      </c>
      <c r="AA80" s="14">
        <f t="shared" si="12"/>
        <v>59417</v>
      </c>
      <c r="AB80" s="14">
        <f t="shared" si="12"/>
        <v>2600</v>
      </c>
      <c r="AC80" s="14">
        <f t="shared" si="12"/>
        <v>0</v>
      </c>
      <c r="AD80" s="14">
        <f t="shared" si="12"/>
        <v>4342</v>
      </c>
      <c r="AE80" s="14">
        <f t="shared" si="12"/>
        <v>52475</v>
      </c>
    </row>
  </sheetData>
  <sheetProtection/>
  <mergeCells count="20">
    <mergeCell ref="A3:A5"/>
    <mergeCell ref="Q4:Q5"/>
    <mergeCell ref="R4:U4"/>
    <mergeCell ref="V4:V5"/>
    <mergeCell ref="W4:Z4"/>
    <mergeCell ref="G3:K3"/>
    <mergeCell ref="B4:B5"/>
    <mergeCell ref="C4:F4"/>
    <mergeCell ref="L4:L5"/>
    <mergeCell ref="M4:P4"/>
    <mergeCell ref="H4:K4"/>
    <mergeCell ref="G4:G5"/>
    <mergeCell ref="AA4:AA5"/>
    <mergeCell ref="AB4:AE4"/>
    <mergeCell ref="L2:P2"/>
    <mergeCell ref="B3:F3"/>
    <mergeCell ref="AA3:AE3"/>
    <mergeCell ref="V3:Z3"/>
    <mergeCell ref="Q3:U3"/>
    <mergeCell ref="L3:P3"/>
  </mergeCells>
  <printOptions/>
  <pageMargins left="0.49" right="0.21" top="0.1968503937007874" bottom="0.7874015748031497" header="0.25" footer="0.5118110236220472"/>
  <pageSetup horizontalDpi="600" verticalDpi="600" orientation="landscape" paperSize="9" scale="69" r:id="rId1"/>
  <rowBreaks count="1" manualBreakCount="1">
    <brk id="43" max="30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astreleckaya</cp:lastModifiedBy>
  <cp:lastPrinted>2012-04-05T10:09:47Z</cp:lastPrinted>
  <dcterms:created xsi:type="dcterms:W3CDTF">2011-11-28T09:42:25Z</dcterms:created>
  <dcterms:modified xsi:type="dcterms:W3CDTF">2012-04-05T13:54:49Z</dcterms:modified>
  <cp:category/>
  <cp:version/>
  <cp:contentType/>
  <cp:contentStatus/>
</cp:coreProperties>
</file>