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7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'Лист1'!$A$1:$J$448</definedName>
  </definedNames>
  <calcPr fullCalcOnLoad="1"/>
</workbook>
</file>

<file path=xl/sharedStrings.xml><?xml version="1.0" encoding="utf-8"?>
<sst xmlns="http://schemas.openxmlformats.org/spreadsheetml/2006/main" count="572" uniqueCount="147">
  <si>
    <t>Управління у справах сім’ї та молоді облдержадміністрації, місцеві ради</t>
  </si>
  <si>
    <t>Сприяння оздоровленню та відпочинку дітей із багатодітних сімей, дітей із прийомних сімей разом із батьками; дітей із дитячих будинків сімейного типу разом із батьками-вихователями</t>
  </si>
  <si>
    <t>Забезпечення своєчасного підбору та направлення високо кваліфікованих медичних кадрів для роботи в дитячі заклади оздоровлення та відпочинку регіону</t>
  </si>
  <si>
    <t>Проведення Конкурсу на кращого керівника дитячого закладу оздоровлення та відпочинку  із подальшим заохоченням</t>
  </si>
  <si>
    <t>Управління у справах сім’ї та молоді облдержадміністрації, Донецький обласний інститут післядипломної педагогічної освіти</t>
  </si>
  <si>
    <t>Забезпечити реконструкцію дитячих закладів оздоровлення та відпочинку відповідно до вимог чинного законодавства щодо створення умов для дітей із обмеженими можливостями</t>
  </si>
  <si>
    <t>Управління у справах сім’ї та молоді облдержадміністрації, власники дитячих закладів оздоровлення та відпочинку</t>
  </si>
  <si>
    <t>Реконструювати та переобладнати житловий корпус «Романтик» комунального підприємства «Обласний дитячо-молодіжний санаторно-оздоровчий комплекс «Перлина Донетчини» для оздоровлення дітей-інвалідів з обмеженими можливостями</t>
  </si>
  <si>
    <t>Управління у справах сім’ї та молоді облдержадміністрації, комунальне підприємство «Обласний дитячо-молодіжний санаторно-оздоровчий комплекс «Перлина Донетчини»</t>
  </si>
  <si>
    <t>Проведення Науково-практичної конференціії на тему «Використання ігрових технологій в роботі з дітьми під час оздоровлення та відпочин-ку»</t>
  </si>
  <si>
    <t xml:space="preserve">Управління у справах сім'ї та молоді облдержадміністрації,  </t>
  </si>
  <si>
    <t>Управління у справах сім'ї та молоді, управління культури та туризму облдержадміністрації,   виконавчі органи місцевих рад та райдержадміністрації</t>
  </si>
  <si>
    <t>Управління у справах сім'ї та молоді облдержадміністрації,  управління фізичної культури і спорту облдержадміністрації</t>
  </si>
  <si>
    <t>Управління у справах сім'ї та молоді,  управління фізичної кульутри і спорту облдержадміністраці</t>
  </si>
  <si>
    <t>Управління у справах сім'ї та молоді,  управління фізичної культури і спорту облдержадміністрації</t>
  </si>
  <si>
    <t xml:space="preserve">Управління у справах сім'ї та молоді, управління фізичної культури і спорту, департамент освіти і науки  облдержадміністрації </t>
  </si>
  <si>
    <t>Управління у справах сім'ї та молоді, управління фізичної культури і спорту, департамент освіти і науки  облдержадміністрації, дитячі заклади оздоровлення та відпочинку</t>
  </si>
  <si>
    <t>Проведення щорічного конкурсу організаторів дитячого дозвілля та аніматорів системи дитячого оздоровлення та відпочинку</t>
  </si>
  <si>
    <t>Систематичне вивчення та розповсюдження найкращого досвіду роботи дитячих закладів оздоровлення та відпочинку з дітьми та під-літками Донецької області</t>
  </si>
  <si>
    <t>Забезпечення роботи спортивних секцій в дитячих закладах оздоровлення та відпочинку</t>
  </si>
  <si>
    <t>Створення систему підбору, навчання, підвищення кваліфікації працівників галузі фізичної культури і спорту для роботи в дитячих закладах оздоровлення та відпочинку</t>
  </si>
  <si>
    <t>Розробка та формування методичної бази підвищення ефективності лікувально-профілактичної роботи дитячих закладів оздоровлення та відпочинку</t>
  </si>
  <si>
    <t>Розробка та запровадження примірних (рекомендованих) стандартів надання дітям лікувально-профілактичних та оздоровчих послуг</t>
  </si>
  <si>
    <t>Розробка та запровадження методичних рекомендацій щодо розширення кількості послуг лікувально-профілактичного, психологічного характеру, їх змісту і якості в дитячих закладах оздоровлення та відпочинку, включаючи як традиційні, так і нетрадиційні методики</t>
  </si>
  <si>
    <t xml:space="preserve">Вивчення і розповсюдження
найкращого досвіду роботи закладів оздоровлення та відпочинку регіону щодо організації виховної роботи, дитячого дозвілля
</t>
  </si>
  <si>
    <t>Запровадження постійно діючої системи методичної, наукової та інформаційної підтримки роботи дитячих закладів оздоровлення та відпочинку щодо застосування сучасних та інноваційних форм організації дозвілля дітей</t>
  </si>
  <si>
    <t xml:space="preserve">Управління у справах сім’ї та молоді облдержадміністрації, власники (засновники) дитячих закладів оздоровлення та відпочинку, обласний Центр інформаційно-методичного забезпечення дитячого оздоровлення </t>
  </si>
  <si>
    <t>Проведення Фестивалю дитячої творчості серед закладів оздоровлення та відпочинку</t>
  </si>
  <si>
    <t>Проведення спортивного фестивалю між дитячими закладами оздоровлення та відпочинку рекреаційних зон області</t>
  </si>
  <si>
    <t>Проведення зустрічей дітей з видатними спортсменами Донецької області</t>
  </si>
  <si>
    <t>Здійснення методичного, інформаційного та наукового супроводу  діяльності дитячих закладів оздоровлення та відпочинку щодо розвитку фізичної культури, спорту, видання методичної літератури тощо</t>
  </si>
  <si>
    <t>Проведення Регіональної виставки-ярмарку послуг з дитячого оздоровлення та відпочинку дитячими закладами регіону</t>
  </si>
  <si>
    <t>Всього</t>
  </si>
  <si>
    <t>Загальні заходи Програми</t>
  </si>
  <si>
    <t>№ з/п</t>
  </si>
  <si>
    <t>Захід</t>
  </si>
  <si>
    <t>Виконавець</t>
  </si>
  <si>
    <t>Джерела фінансування</t>
  </si>
  <si>
    <t>Прогнозний об´єм фінансування, тис. грн.</t>
  </si>
  <si>
    <t>Разом</t>
  </si>
  <si>
    <t>державний бюджет</t>
  </si>
  <si>
    <t>обласний бюджет</t>
  </si>
  <si>
    <t>бюджети міст (районів)</t>
  </si>
  <si>
    <t>інші джерела</t>
  </si>
  <si>
    <t>Додаток 1 до Програми</t>
  </si>
  <si>
    <t>Проект 1. «Якісне харчування - здорове харчування»</t>
  </si>
  <si>
    <t>Проект 4. «Гра – школа здорового способу життя»</t>
  </si>
  <si>
    <t>Проект 5. «Активний відпочинок – успішне оздоровлення»</t>
  </si>
  <si>
    <t>Забезпечити збереження та розвиток мережі дитячих закладів оздоровлення та відпочинку</t>
  </si>
  <si>
    <t>Управління у справах сім’ї та молоді облдержадміністрації, виконавчі органи місцевих рад, райдержадміністрації</t>
  </si>
  <si>
    <t>Забезпечення збільшення частки дитячих закладів оздоровлення та відпочинку, яким за підсумками державної атестації присвоєні вища та перша категорія</t>
  </si>
  <si>
    <t xml:space="preserve">Управління у справах сім’ї та молоді облдержадміністрації, </t>
  </si>
  <si>
    <t>Управління у справах сім’ї та молоді облдержадміністрації,  виконавчі органи місцевих рад та райдержадміністрації, власники дитячих закладів оздоровлення та відпочинку</t>
  </si>
  <si>
    <t xml:space="preserve">Управління у справах сім’ї та молоді облдержадміністрації, власники дитячих закладів оздоровлення та відпочинку </t>
  </si>
  <si>
    <t xml:space="preserve">Забезпечення охоплення послугами оздоровлення та відпочинку (у відношенні до загальної кількості дітей шкільного віку):
в 2013 р. – 63%
в 2014 р. – 65 %
в 2015 р. – 68%
в 2016 р. – 72 %
в 2017р. – 75%
</t>
  </si>
  <si>
    <t>Управління у справах сім’ї та молоді облдержадміністрації, виконавчі органи місцевих рад, райдержадміністрації, власники дитячих закладів оздоровлення та відпочинку</t>
  </si>
  <si>
    <t>Забезпечення відкриття закладів оздоровлення та відпочинку, в тому числі на базі позашкільних закладів, шкіл-інтернатів, загальноосвітніх шкіл, дитячо-юнацьких клубів, дитячих туристичних, спортивних баз та клубів тощо.</t>
  </si>
  <si>
    <t>Управління у справах сім’ї та молоді,  структурні підрозділи облдержадміністрації, дитячі заклади оздоровлення та відпочинку</t>
  </si>
  <si>
    <t>Управління у справах сім'ї та молоді, обласний Центр соціальних служб для дітей та молоді</t>
  </si>
  <si>
    <t>Забезпечення висвітлення ходу реалізації Програми в місцевих засобах масової інформації</t>
  </si>
  <si>
    <t xml:space="preserve">Управління у справах сім’ї та молоді облдержадміністрації, місцеві засоби масової інформації, виконавчі органи місцевих рад та райдержадміністрації </t>
  </si>
  <si>
    <t xml:space="preserve">Забезпечення безперебійного електро-, водо-, газо- та теплопостачання  закладів оздоровлення та відпочинку дітей.
</t>
  </si>
  <si>
    <t>Управління у справах сім’ї та молоді облдержадміністрації,   виконавчі органи місцевих рад та райдержадміністрації</t>
  </si>
  <si>
    <t>Забезпечення приведення у відповідність до законодавства документів на зімельні ділянки, якими користуються дитячі заклади оздоровлення та відпочинку</t>
  </si>
  <si>
    <t>Управління у справах сім'ї та молоді облдержадміністрації, виконавчі органи місцевих рад, райдержадміністрації</t>
  </si>
  <si>
    <t>Управління МВС України у Донецькій області, власники (засновники) дитячих закладів оздоровлення та відпочинку</t>
  </si>
  <si>
    <t xml:space="preserve">Управління у справах сім'ї та молоді облдержадміністрації, виконавчі органи місцевих рад, райдержадміністрації, дитячі заклади оздоровлення та відпочинку </t>
  </si>
  <si>
    <t>Створення робочої групи з метою вивчення та розробки пропозицій щодо внесення змін та доповнень до діючих нормативно-правових актів України з питань оздоровлення та відпочинку</t>
  </si>
  <si>
    <t>Управління у справах сім'ї та молоді, структурні підрозділи облдержадміністрації, територіальні підрозділи центральних органів виконавчої влади, працівники дитячих закладів оздоровлення та відпочинку</t>
  </si>
  <si>
    <t>Створення обласного центру інформаційно-методичного забезпечення дитячого оздоровлення та відпочинку на базі комунального підприємства «Обласний дитячо-молодіжний санаторно-оздоровчий комплекс «Перлина Донеччини»</t>
  </si>
  <si>
    <t>Управління у справах сім'ї та молоді облдержадміністрації</t>
  </si>
  <si>
    <t>Управління у справах сім'ї та молоді облдержадміністрації, комунальне підприємство «Обласний дитячо-молодіжний санаторно-оздоровчий комплекс «Перлина Донеччини»</t>
  </si>
  <si>
    <t>Управління у справах сім'ї та молоді облдержадміністрації, власники (засновники) дитячих закладів оздоровлення та відпочинку</t>
  </si>
  <si>
    <t>Проведення наради із керівниками підприємств, установ та організацій, які є власниками непрацюючих дитячих закладів оздоровлення та відпочинку</t>
  </si>
  <si>
    <t>Управління у справах сім'ї та молоді, структурні підрозділи облдержадміністрації, виконавчі органи місцевих рад та райдержадміністрації</t>
  </si>
  <si>
    <t>Проведення моніторингу якості послуг із оздоровлення та відпочинку, які надаються дитячими закладами оздоровлення та відпочинку області</t>
  </si>
  <si>
    <t>Проведення атестації дитячих закладів оздоровлення та відпочинку відповідно до вимог діючого законодавства</t>
  </si>
  <si>
    <t>Управління у справах сім’ї та молоді облдержадміністраці</t>
  </si>
  <si>
    <t>Проведення конкурсу серед дитячих закладів оздоровлення та відпочинку на кращу організацію роботи, найвищий рівень якості оздоровчих послуг</t>
  </si>
  <si>
    <t>Управління у справах сім’ї та молоді облдержадміністрації, дитячі заклади оздоровлення та відпочинку</t>
  </si>
  <si>
    <t>Управління у справах сім’ї та молоді облдержадміністрації</t>
  </si>
  <si>
    <t>Управління у справах сім’ї та молоді, департамент охорони здоров'я облдержадміністрації, Головне управління Державної санітарно-епідеміологічної служби України у Донецькій області, Донецький національний медичний університет ім. Горького</t>
  </si>
  <si>
    <t>Управління у справах сім’ї та молоді, департамент охорони здоров'я облдержадміністрації, Головне управління Державної санітарно-епідеміологічної служби України у Донецькій області, виконавчі органи міських рад та райдержадміністрації</t>
  </si>
  <si>
    <t xml:space="preserve">Управління у справах сім’ї та молоді облдержадміністрації </t>
  </si>
  <si>
    <t>Проведення смотру-конкурсу програм виховної роботи дитячих закладів оздоровлення та відпочинку</t>
  </si>
  <si>
    <t xml:space="preserve">Управління у справах сім’ї та молоді, департамент освіти і науки облдержадміністрації </t>
  </si>
  <si>
    <t>Управління у справах сім'ї та молоді облдержадміністрації, Центр соціальних служб для молоді</t>
  </si>
  <si>
    <t>Забезпечення роботи 10 консультативних пунктів центрів соціальних служб для сім’ї, дітей та молоді з метою надання консультацій, психолого-педагогічної, інформаційної, соціально-медичної допомоги дітям і молоді, пропаганди здорового способу життя та попередження негативних проявів у підлітковому та молодіжному середовищі у дитячих закладах оздоровлення та відпочинку.</t>
  </si>
  <si>
    <t>Управління у справах сім’ї та молоді облдержадміністрації, обласна рада профспілок, дитячі заклади оздоровлення та відпочинку</t>
  </si>
  <si>
    <t>Проведення реконструкції  їдальні комунального підприємства «Обласний дитячо-молодіжний санаторно-оздоровчий комплекс «Перлина Донеччини»</t>
  </si>
  <si>
    <t xml:space="preserve">Проведення конкурсу творчих проектів облаштування територій та ландшафтного дизайну дитячих закладів оздоровлення та відпочинку </t>
  </si>
  <si>
    <t>Проведення семінару організаторів оздоровлення та відпочинку області (керівників закладів, їх заступників, організаторів дозвілля тощо), підвищення кваліфікації вихователів, вожатих</t>
  </si>
  <si>
    <t>Розробка низки проектів оснащення та оформлення ігрових зон для дітей, які пере-бувають в дитячих закладах оздоровлення та відпочинку</t>
  </si>
  <si>
    <t>Управління у справах сім'ї та молоді, департамент освіти і науки , департамент охорони здоров'я облдержадміністрації, виконавчі органи місцевих рад та райдержадміністрації, власники (засновники) дитячих закладів оздоровлення та відпочинку</t>
  </si>
  <si>
    <t>Управління у справах сім'ї та молоді, департамент освіти і науки облдержадміністрації, виконавчі органи місцевих рад та райдержадміністрації</t>
  </si>
  <si>
    <t>Забезпечення роботи міжтабірної поліклініки у м. Святогірськ на базі комунального підприємства «Обласний дитячо-молодіжний санаторно-оздоровчий комплекс «Перлина Донеччини», сприяння ії укомплектуванню кваліфікованими фахівцями.</t>
  </si>
  <si>
    <t xml:space="preserve">Забезпечення щорічного збільшення кількості дитячих закладів відпочинку:
- наметових таборів на 4 одиниці, 
- таборів праці і відпочинку на 3 одиниці 
</t>
  </si>
  <si>
    <t>Забезпечення встановлення у дитячих закладах оздоровлення та відпочинку технічних засобів охорони («тривожних кнопок») для забезпечення оперативного реагування підрозділів органів внутрішніх справ на правопорушення</t>
  </si>
  <si>
    <t xml:space="preserve">Забезпечення проведення оздоровчих тематичних змін (військово-патріотичні, лідерів дитячих громадських організацій, юних журналістів, юних спортсменів, обдарованих та талановитих дітей, дітей разом з батьками тощо):
в 2013 р. – 14
в 2014 р. – 17
в 2015 р. – 21
в 2016 р. – 23
в 2017 р. - 27
</t>
  </si>
  <si>
    <t xml:space="preserve">Управління у справах сім’ї та молоді, департамент освіти і науки облдержадміністрації, департамент охорони здоров'я облдержадміністрації, </t>
  </si>
  <si>
    <t xml:space="preserve">Управління у справах сім’ї та молоді, департамент охорони здоров'я облдержадміністрації, Головне управління Державної санітарно-епідеміологічної служби України у Донецькій області, Донецький національний медичний університет ім. Горького, </t>
  </si>
  <si>
    <t>Управління у справах сім’ї та молоді, департамент охорони здоров'я облдержадміністрації, Головне управління Державної санітарно-епідеміологічної служби України  у Донецькій області, Донецький національний медичний університет ім. Горького</t>
  </si>
  <si>
    <t xml:space="preserve">Управління у справах сім’ї та молоді, департамент охорони здоров'я облдержадміністрації, Головне управління Державної санітарно-епідеміологічної служби України  у Донецькій області, Донецький національний медичний університет ім. Горького.  </t>
  </si>
  <si>
    <t>Управління у справах сім’ї та молоді, департамент освіти і науки облдержадміністрації</t>
  </si>
  <si>
    <t>Управління у справах сім’ї та молоді облдержадміністрації,  інститут післядипломної освіти, Донецький Національний університет економіки і торгівлі імені М. Туган-Барановського</t>
  </si>
  <si>
    <t>Збезпечення літнього оздоровлення дітей, які потребують особливої соціальної уваги та підтримки, збереження та розвиток дитячих закладів оздоровлення та відпочинку, що знаходяться в управлінні Донецької обласної ради профспілок, згідно з Територіальною угодою між Донецькою обласною державною адміністрацією, профспілковими об'єднаннями Донецької області і об'єднаннями організацій роботодавців</t>
  </si>
  <si>
    <t xml:space="preserve">Проект 2. «Від збереження здоров'я – до здоров'язберігаючих технологій»
</t>
  </si>
  <si>
    <t>Проект 3. «Комфортні умови – умови збереження здоров'я»</t>
  </si>
  <si>
    <t>Департамент охорони здоров'я, управління у справах сім’ї та молоді облдержадміністрації, комунальне підприємство «Обласний дитячо-молодіжний санаторно-оздоровчий комплекс «Перлина Донеччини»</t>
  </si>
  <si>
    <t>Управління у справах сім'ї та молоді, департамент освіти і науки облдержадміністрації, Головне управління Держсанепідслужби України у Донецькій області</t>
  </si>
  <si>
    <t xml:space="preserve">                                                                        Фінансове забезпечення  комплесної програми                                                                      "Оздоровлення та відпочинок дітей Донецької області на 2013-2017 рр."</t>
  </si>
  <si>
    <t>Забезпечення контролю за якістю та безпекою продуктів харчування та продовольчою сировиною, які виготовляються на підприємствах області, постачаються з інших областей</t>
  </si>
  <si>
    <t>Управління у справах сім’ї та молоді,  департамент охорони здоров'я облдержадміністрації, Головне управління Державної санітарно-епідеміологічної служби України у Донецькій області, інспекція з питань захисту прав споживачів</t>
  </si>
  <si>
    <t>Забезпечення постачання швидкопсувних харчових продуктів та продовольчої сировини в дитячі заклади оздоровлення та відпочинку усіх типів та форм власності, переважно за прямими поставками від підприємств- виробників.</t>
  </si>
  <si>
    <t>Управління у справах сім’ї та молоді,  департамент охорони здоров'я облдержадміністрації, Головне управління Державної санітарно-епідеміологічної служби України у Донецькій області, інспекція з питань ахисту прав споживачів</t>
  </si>
  <si>
    <t xml:space="preserve">Забезпечення розробки і внесення змін до 
нормативно-правових актів з питань організації повноцінного оздоровчого харчування дітей у дитячих закладах оздоровлення та відпочинку у відповідності до фізіологічних потреб дітей різного віку
</t>
  </si>
  <si>
    <t xml:space="preserve">Забезпечити впровадження системи професійної підготовки працівників харчоблоків дитячих закладів оздоровлення та відпочинку, постійного відомчого контролю за виконанням ними професійних обов’язків, дотриманням вимог особистої гігієни. </t>
  </si>
  <si>
    <t>Управління у справах сім’ї та молоді,  департамент охорони здоров'я облдержадміністрації, Головне управління Державної санітарно-епідеміологічної служби України у Донецькій області, інспекція з питань захисту прав споживачів, власники (засновники) дитячих закладів оздоровлення та відпочинку</t>
  </si>
  <si>
    <t>Забезпечення розробки проектних рішень з цільовим фінансуванням на проведення робот з покращення санітарно-технічного стану, оснащення сучасним технологічним обладнанням, кухонним посудом, інвентарем, засобами гігієни харчоблоків та ін</t>
  </si>
  <si>
    <t>Забезпечити розробку та погодження в порядку, встановленому законодавством, проектних рішень капітальних ремонтів, реконструкцій, переоснащення харчоблоків позаміських дитячих закладів оздоровлення та відпочинку, дитячих санаторіїв, закладів оздоровлення та відпочинку для учнів середньою професійної освіти  області</t>
  </si>
  <si>
    <t>Розробити інформаційно-методичне забезпечення (література, збірники  діючих нормативно-правових документів, в т.ч. з  організації харчування, інші).</t>
  </si>
  <si>
    <t>Провести наради з виробниками продуктів харчування та продовольчої сировини області з питань їх якості та безпеки (відповідність державним стандартам); постачальниками продуктів харчування та продовольчої сировини.</t>
  </si>
  <si>
    <t>Провести семінари-навчання для працівників харчоблоків, включаючи медичних сестер з дієтичного харчування, медичного персоналу з питань дотримання вимог санітарного законодавства</t>
  </si>
  <si>
    <t>Відновити роботу 6 закладів оздоровлення та відпочинку</t>
  </si>
  <si>
    <t>Забезпечення оздоровлення, відпочинку та санаторно-курортного лікування 100% дітей-сиріт, дітей, позбавлених батьківського піклування; бездоглядних та безпритульних дітей; дітей-інвалідів; дітей; потерпілих від наслідків Чорнобильської катастрофи, дітей, які постраждали внаслідок стихійного лиха, техногенних аварій, катастроф; дітей з багатодітних і 70 % дітей з малозабезпечених сімей; дітей, батьки яких загинули від нещасних випадків на виробництві або під час виконання службових обов'язків; дітей, які перебувають на диспансерному обліку; талановитих та обдарованих дітей-переможців міжнародних, всеукраїнських, обласних, міських, районних олімпіад, конкурсів, фестивалів, змагань, спартакіад, відмінників навчання, лідерів дитячих громадських організацій; дитячих творчих колективів та спортивних команд; дітей працівників агропромислового комплексу та соціальної сфери села.</t>
  </si>
  <si>
    <t>Проведення перевірок торгівельних закладів, розташованих поблизу дитячих закладів оздоровлення та відпочинку стосовно виявлення та притягнення до відповідальності осіб, які реалізують неповнолітнім алкогольні, слабоалкогольні та тютюнові вироби</t>
  </si>
  <si>
    <t>Проведення громадських слухань із актуальних проблем дитячого оздоровлення та відпочинку в регіоні</t>
  </si>
  <si>
    <t>Розгляд можливості щодо передачі в комунальну власність громад сіл, селищ, міст, що перебувають в управлінні районних рад, в користування громадським організаціям непрацюючих дитячих закладів оздоровлення та відпочинку</t>
  </si>
  <si>
    <t>Забезпечення проведення відомчого контролю за якістю та безпекою харчових продуктів  та продовольчої сировини на етапах їх виробництва та постачання або зберігання та постачання до дитячих закладів оздоровлення та відпочинку.</t>
  </si>
  <si>
    <t>Забезпечення підвищення кваліфікації медичних працівників, які будуть направлятися до роботи в дитячі заклади оздоровлення та відпочинку</t>
  </si>
  <si>
    <t>Проведення моніторингу якості і змісту лікувально-профілактичної і оздоровчої діяльності дитячих закладів оздоровлення та відпочинку з метою їх подальшої корекції</t>
  </si>
  <si>
    <t>Проведення моніторингу умов проживання дітей в дитячих закладах оздоровлення та відпочинку, виконання санітарно-гігієнічного законодавства щодо улаштування, утримання та організації діяльності закладів оздоровлення та відпочинку</t>
  </si>
  <si>
    <t>Запровадження сучасних проектів організації ігрової діяльності дітей з урахуванням програм роботи дитячих закладів оздоровлення та відпочинку  за одним або декількома пріоритетними напрямами діяльності</t>
  </si>
  <si>
    <t>Забезпечення використання в кожному закладі оздоровлення та відпочинку традиційних і нетрадиційних форм оздоровчої роботи - гімнастики, танців, самомасажу та т. ін.</t>
  </si>
  <si>
    <t xml:space="preserve">Забезпечення проведення в кожному закладі оздоровлення та відпочинку спортивних заходів та змагань
</t>
  </si>
  <si>
    <t>Організація систематичних виїздів мобільних бригад з числа соціальних працівників, психологів та педагогів з метою проведення роз'яснювальної роботи щодо шкідливого впливу на здоров'я негативних звичок</t>
  </si>
  <si>
    <t>Навчання дітей, які не вміють плавати, під час оздоровлення та відпочинку</t>
  </si>
  <si>
    <t xml:space="preserve"> Закріплення дитячих оздоровчих  закладів за відповідними органами освіти, з метою направлення до них педагогічних працівників та працівників підприємств шкільного харчування</t>
  </si>
  <si>
    <t>Організувати роботу дитячих закладів відпочинку з денним перебуванням не менше 8 годин на день, організацію повноцінного харчування дітей в умовах закладів відпочинку з денним перебуванням, з урахуванням тривалості їх роботи не менше 8 годин на день</t>
  </si>
  <si>
    <t>Департамент освіти і науки облдержадміністрації, виконавчі органи місцевих рад та райдержадміністрації</t>
  </si>
  <si>
    <t>Видати інформаційні, методичні посібники та збірники для працівників дитячих закладів оздоровлення та відпочинку</t>
  </si>
  <si>
    <t>Управління у справах сім’ї та молоді облдержадміністрації, департамент освіти і науки, виконавчі органи місцевих рад та райдержадміністрації</t>
  </si>
  <si>
    <r>
      <t>Створення комунального закладу «Обласний дитячий заклад оздоровлення та відпочинку «Перлина Азов</t>
    </r>
    <r>
      <rPr>
        <sz val="10"/>
        <color indexed="8"/>
        <rFont val="Times New Roman"/>
        <family val="1"/>
      </rPr>
      <t>'</t>
    </r>
    <r>
      <rPr>
        <sz val="10"/>
        <color indexed="8"/>
        <rFont val="Times New Roman"/>
        <family val="1"/>
      </rPr>
      <t>я»</t>
    </r>
  </si>
  <si>
    <t>Забезпечення постачання в дитячі заклади оздоровлення та відпочинку харчових продуктів та продовольчої сировини у відповідності до державних стандартів.</t>
  </si>
  <si>
    <t>Дитячі заклади оздоровлення та відпочинку (за згодою)</t>
  </si>
  <si>
    <t>Департамент охорони здоров'я облдержадміністрації, Головне управління Державної санітарно-епідеміологічної служби України  у Донецькій області, інспекція у справах захисту прав споживачів</t>
  </si>
  <si>
    <t xml:space="preserve">Сприяти розробленню закладом оздоровлення та відпочинку програм оздоровчо-спортивної роботи серед дітей та підлітків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</si>
</sst>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22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54" applyFont="1" applyBorder="1" applyAlignment="1">
      <alignment horizontal="center" vertical="center"/>
      <protection/>
    </xf>
    <xf numFmtId="180" fontId="2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180" fontId="6" fillId="0" borderId="10" xfId="54" applyNumberFormat="1" applyFont="1" applyBorder="1" applyAlignment="1">
      <alignment horizontal="center" vertical="center"/>
      <protection/>
    </xf>
    <xf numFmtId="180" fontId="7" fillId="0" borderId="10" xfId="54" applyNumberFormat="1" applyFont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7" fillId="24" borderId="10" xfId="54" applyFont="1" applyFill="1" applyBorder="1" applyAlignment="1">
      <alignment horizontal="left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180" fontId="6" fillId="0" borderId="10" xfId="54" applyNumberFormat="1" applyFont="1" applyFill="1" applyBorder="1" applyAlignment="1">
      <alignment horizontal="center" vertical="center"/>
      <protection/>
    </xf>
    <xf numFmtId="180" fontId="6" fillId="0" borderId="10" xfId="54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180" fontId="11" fillId="0" borderId="0" xfId="0" applyNumberFormat="1" applyFont="1" applyBorder="1" applyAlignment="1">
      <alignment/>
    </xf>
    <xf numFmtId="0" fontId="7" fillId="0" borderId="0" xfId="54" applyFont="1" applyBorder="1" applyAlignment="1">
      <alignment horizontal="center" wrapText="1"/>
      <protection/>
    </xf>
    <xf numFmtId="180" fontId="7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0" fontId="6" fillId="0" borderId="15" xfId="54" applyFont="1" applyBorder="1" applyAlignment="1">
      <alignment horizontal="right" vertical="center" wrapText="1"/>
      <protection/>
    </xf>
    <xf numFmtId="0" fontId="7" fillId="24" borderId="10" xfId="54" applyFont="1" applyFill="1" applyBorder="1" applyAlignment="1">
      <alignment horizontal="left" vertical="top" wrapText="1"/>
      <protection/>
    </xf>
    <xf numFmtId="0" fontId="7" fillId="0" borderId="10" xfId="54" applyFont="1" applyBorder="1" applyAlignment="1">
      <alignment horizontal="left" vertical="top"/>
      <protection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10" xfId="54" applyFont="1" applyBorder="1" applyAlignment="1">
      <alignment horizontal="left" vertical="top" wrapText="1"/>
      <protection/>
    </xf>
    <xf numFmtId="0" fontId="7" fillId="24" borderId="10" xfId="54" applyFont="1" applyFill="1" applyBorder="1" applyAlignment="1">
      <alignment horizontal="left" vertical="top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15" xfId="54" applyFont="1" applyBorder="1" applyAlignment="1">
      <alignment horizontal="right" vertical="center"/>
      <protection/>
    </xf>
    <xf numFmtId="0" fontId="6" fillId="0" borderId="17" xfId="54" applyFont="1" applyBorder="1" applyAlignment="1">
      <alignment horizontal="right" vertical="center"/>
      <protection/>
    </xf>
    <xf numFmtId="0" fontId="6" fillId="0" borderId="18" xfId="54" applyFont="1" applyBorder="1" applyAlignment="1">
      <alignment horizontal="right" vertical="center"/>
      <protection/>
    </xf>
    <xf numFmtId="0" fontId="7" fillId="0" borderId="10" xfId="54" applyFont="1" applyBorder="1" applyAlignment="1">
      <alignment horizontal="center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7" fillId="0" borderId="10" xfId="54" applyFont="1" applyBorder="1" applyAlignment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distributed" wrapText="1" readingOrder="1"/>
      <protection locked="0"/>
    </xf>
    <xf numFmtId="0" fontId="0" fillId="0" borderId="10" xfId="0" applyBorder="1" applyAlignment="1" applyProtection="1">
      <alignment horizontal="left" readingOrder="1"/>
      <protection locked="0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/>
      <protection/>
    </xf>
    <xf numFmtId="0" fontId="3" fillId="0" borderId="10" xfId="54" applyFont="1" applyBorder="1" applyAlignment="1">
      <alignment vertical="center"/>
      <protection/>
    </xf>
    <xf numFmtId="0" fontId="4" fillId="0" borderId="16" xfId="54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6" fillId="0" borderId="17" xfId="54" applyFont="1" applyBorder="1" applyAlignment="1">
      <alignment horizontal="right" vertical="center" wrapText="1"/>
      <protection/>
    </xf>
    <xf numFmtId="0" fontId="6" fillId="0" borderId="18" xfId="54" applyFont="1" applyBorder="1" applyAlignment="1">
      <alignment horizontal="right" vertical="center" wrapText="1"/>
      <protection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7" fillId="0" borderId="1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4"/>
  <sheetViews>
    <sheetView tabSelected="1" zoomScale="75" zoomScaleNormal="75" zoomScaleSheetLayoutView="50" zoomScalePageLayoutView="0" workbookViewId="0" topLeftCell="A374">
      <selection activeCell="B389" sqref="B389:B393"/>
    </sheetView>
  </sheetViews>
  <sheetFormatPr defaultColWidth="8.8515625" defaultRowHeight="15"/>
  <cols>
    <col min="1" max="1" width="5.140625" style="16" customWidth="1"/>
    <col min="2" max="2" width="25.00390625" style="16" customWidth="1"/>
    <col min="3" max="3" width="24.00390625" style="16" customWidth="1"/>
    <col min="4" max="4" width="16.421875" style="16" customWidth="1"/>
    <col min="5" max="5" width="12.140625" style="16" customWidth="1"/>
    <col min="6" max="6" width="9.00390625" style="16" customWidth="1"/>
    <col min="7" max="7" width="9.421875" style="16" customWidth="1"/>
    <col min="8" max="8" width="9.8515625" style="16" customWidth="1"/>
    <col min="9" max="9" width="9.00390625" style="16" customWidth="1"/>
    <col min="10" max="10" width="12.421875" style="16" customWidth="1"/>
    <col min="11" max="16384" width="8.8515625" style="16" customWidth="1"/>
  </cols>
  <sheetData>
    <row r="2" spans="1:10" ht="15.75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4.75" customHeight="1">
      <c r="A3" s="56" t="s">
        <v>110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27.75" customHeight="1">
      <c r="A5" s="51" t="s">
        <v>34</v>
      </c>
      <c r="B5" s="53" t="s">
        <v>35</v>
      </c>
      <c r="C5" s="51" t="s">
        <v>36</v>
      </c>
      <c r="D5" s="51" t="s">
        <v>37</v>
      </c>
      <c r="E5" s="53" t="s">
        <v>38</v>
      </c>
      <c r="F5" s="53"/>
      <c r="G5" s="53"/>
      <c r="H5" s="53"/>
      <c r="I5" s="53"/>
      <c r="J5" s="54"/>
    </row>
    <row r="6" spans="1:10" ht="27.75" customHeight="1">
      <c r="A6" s="52"/>
      <c r="B6" s="54"/>
      <c r="C6" s="54"/>
      <c r="D6" s="54"/>
      <c r="E6" s="1">
        <v>2013</v>
      </c>
      <c r="F6" s="1">
        <v>2014</v>
      </c>
      <c r="G6" s="1">
        <v>2015</v>
      </c>
      <c r="H6" s="1">
        <v>2016</v>
      </c>
      <c r="I6" s="1">
        <v>2017</v>
      </c>
      <c r="J6" s="1" t="s">
        <v>32</v>
      </c>
    </row>
    <row r="7" spans="1:10" ht="27.75" customHeight="1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</row>
    <row r="8" spans="1:11" ht="31.5" customHeight="1">
      <c r="A8" s="33">
        <v>1</v>
      </c>
      <c r="B8" s="36" t="s">
        <v>48</v>
      </c>
      <c r="C8" s="32" t="s">
        <v>49</v>
      </c>
      <c r="D8" s="3" t="s">
        <v>39</v>
      </c>
      <c r="E8" s="4">
        <f aca="true" t="shared" si="0" ref="E8:E13">SUM(E9:E12)</f>
        <v>0</v>
      </c>
      <c r="F8" s="4">
        <v>0</v>
      </c>
      <c r="G8" s="4">
        <v>0</v>
      </c>
      <c r="H8" s="4">
        <v>0</v>
      </c>
      <c r="I8" s="4">
        <v>0</v>
      </c>
      <c r="J8" s="4">
        <f aca="true" t="shared" si="1" ref="J8:J17">SUM(E8:I8)</f>
        <v>0</v>
      </c>
      <c r="K8" s="17"/>
    </row>
    <row r="9" spans="1:10" ht="31.5" customHeight="1">
      <c r="A9" s="33"/>
      <c r="B9" s="46"/>
      <c r="C9" s="32"/>
      <c r="D9" s="3" t="s">
        <v>40</v>
      </c>
      <c r="E9" s="5">
        <f t="shared" si="0"/>
        <v>0</v>
      </c>
      <c r="F9" s="5">
        <v>0</v>
      </c>
      <c r="G9" s="5">
        <v>0</v>
      </c>
      <c r="H9" s="5">
        <v>0</v>
      </c>
      <c r="I9" s="5">
        <v>0</v>
      </c>
      <c r="J9" s="5">
        <f t="shared" si="1"/>
        <v>0</v>
      </c>
    </row>
    <row r="10" spans="1:10" ht="31.5" customHeight="1">
      <c r="A10" s="33"/>
      <c r="B10" s="46"/>
      <c r="C10" s="32"/>
      <c r="D10" s="3" t="s">
        <v>41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si="1"/>
        <v>0</v>
      </c>
    </row>
    <row r="11" spans="1:10" ht="31.5" customHeight="1">
      <c r="A11" s="33"/>
      <c r="B11" s="46"/>
      <c r="C11" s="32"/>
      <c r="D11" s="3" t="s">
        <v>42</v>
      </c>
      <c r="E11" s="5">
        <f t="shared" si="0"/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1"/>
        <v>0</v>
      </c>
    </row>
    <row r="12" spans="1:10" ht="31.5" customHeight="1">
      <c r="A12" s="33"/>
      <c r="B12" s="46"/>
      <c r="C12" s="32"/>
      <c r="D12" s="3" t="s">
        <v>43</v>
      </c>
      <c r="E12" s="5">
        <f t="shared" si="0"/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33" customHeight="1">
      <c r="A13" s="33">
        <v>2</v>
      </c>
      <c r="B13" s="36" t="s">
        <v>123</v>
      </c>
      <c r="C13" s="32" t="s">
        <v>52</v>
      </c>
      <c r="D13" s="3" t="s">
        <v>39</v>
      </c>
      <c r="E13" s="4">
        <f t="shared" si="0"/>
        <v>0</v>
      </c>
      <c r="F13" s="4">
        <f>SUM(F14:F17)</f>
        <v>1000</v>
      </c>
      <c r="G13" s="4">
        <f>SUM(G14:G17)</f>
        <v>1300</v>
      </c>
      <c r="H13" s="4">
        <f>SUM(H14:H17)</f>
        <v>1400</v>
      </c>
      <c r="I13" s="4">
        <f>SUM(I14:I17)</f>
        <v>1500</v>
      </c>
      <c r="J13" s="4">
        <f t="shared" si="1"/>
        <v>5200</v>
      </c>
    </row>
    <row r="14" spans="1:10" ht="33" customHeight="1">
      <c r="A14" s="33"/>
      <c r="B14" s="33"/>
      <c r="C14" s="32"/>
      <c r="D14" s="3" t="s">
        <v>40</v>
      </c>
      <c r="E14" s="5">
        <f>SUM(E15:E17)</f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1"/>
        <v>0</v>
      </c>
    </row>
    <row r="15" spans="1:10" ht="33" customHeight="1">
      <c r="A15" s="33"/>
      <c r="B15" s="33"/>
      <c r="C15" s="32"/>
      <c r="D15" s="3" t="s">
        <v>41</v>
      </c>
      <c r="E15" s="5">
        <f>SUM(E16:E18)</f>
        <v>0</v>
      </c>
      <c r="F15" s="5">
        <v>0</v>
      </c>
      <c r="G15" s="5">
        <v>0</v>
      </c>
      <c r="H15" s="5">
        <v>0</v>
      </c>
      <c r="I15" s="5">
        <v>0</v>
      </c>
      <c r="J15" s="5">
        <f t="shared" si="1"/>
        <v>0</v>
      </c>
    </row>
    <row r="16" spans="1:10" ht="33" customHeight="1">
      <c r="A16" s="33"/>
      <c r="B16" s="33"/>
      <c r="C16" s="32"/>
      <c r="D16" s="3" t="s">
        <v>42</v>
      </c>
      <c r="E16" s="5">
        <f>SUM(E17:E19)</f>
        <v>0</v>
      </c>
      <c r="F16" s="5">
        <v>0</v>
      </c>
      <c r="G16" s="5">
        <v>0</v>
      </c>
      <c r="H16" s="5">
        <v>0</v>
      </c>
      <c r="I16" s="5">
        <v>0</v>
      </c>
      <c r="J16" s="5">
        <f t="shared" si="1"/>
        <v>0</v>
      </c>
    </row>
    <row r="17" spans="1:10" ht="33" customHeight="1">
      <c r="A17" s="33"/>
      <c r="B17" s="33"/>
      <c r="C17" s="32"/>
      <c r="D17" s="3" t="s">
        <v>43</v>
      </c>
      <c r="E17" s="5">
        <f>SUM(E18:E20)</f>
        <v>0</v>
      </c>
      <c r="F17" s="5">
        <v>1000</v>
      </c>
      <c r="G17" s="5">
        <v>1300</v>
      </c>
      <c r="H17" s="5">
        <v>1400</v>
      </c>
      <c r="I17" s="5">
        <v>1500</v>
      </c>
      <c r="J17" s="5">
        <f t="shared" si="1"/>
        <v>5200</v>
      </c>
    </row>
    <row r="18" spans="1:10" ht="33" customHeight="1">
      <c r="A18" s="33">
        <v>3</v>
      </c>
      <c r="B18" s="36" t="s">
        <v>50</v>
      </c>
      <c r="C18" s="32" t="s">
        <v>53</v>
      </c>
      <c r="D18" s="3" t="s">
        <v>39</v>
      </c>
      <c r="E18" s="4">
        <f aca="true" t="shared" si="2" ref="E18:E27">SUM(E19:E22)</f>
        <v>0</v>
      </c>
      <c r="F18" s="4">
        <f aca="true" t="shared" si="3" ref="F18:I22">SUM(F19:F22)</f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4">
        <f aca="true" t="shared" si="4" ref="J18:J27">SUM(E18:I18)</f>
        <v>0</v>
      </c>
    </row>
    <row r="19" spans="1:10" ht="33" customHeight="1">
      <c r="A19" s="33"/>
      <c r="B19" s="33"/>
      <c r="C19" s="32"/>
      <c r="D19" s="3" t="s">
        <v>40</v>
      </c>
      <c r="E19" s="5">
        <f t="shared" si="2"/>
        <v>0</v>
      </c>
      <c r="F19" s="5">
        <f t="shared" si="3"/>
        <v>0</v>
      </c>
      <c r="G19" s="5">
        <f t="shared" si="3"/>
        <v>0</v>
      </c>
      <c r="H19" s="5">
        <v>0</v>
      </c>
      <c r="I19" s="5">
        <f t="shared" si="3"/>
        <v>0</v>
      </c>
      <c r="J19" s="5">
        <f t="shared" si="4"/>
        <v>0</v>
      </c>
    </row>
    <row r="20" spans="1:10" ht="33" customHeight="1">
      <c r="A20" s="33"/>
      <c r="B20" s="33"/>
      <c r="C20" s="32"/>
      <c r="D20" s="3" t="s">
        <v>41</v>
      </c>
      <c r="E20" s="5">
        <f t="shared" si="2"/>
        <v>0</v>
      </c>
      <c r="F20" s="5">
        <f t="shared" si="3"/>
        <v>0</v>
      </c>
      <c r="G20" s="5">
        <f t="shared" si="3"/>
        <v>0</v>
      </c>
      <c r="H20" s="5">
        <v>0</v>
      </c>
      <c r="I20" s="5">
        <f t="shared" si="3"/>
        <v>0</v>
      </c>
      <c r="J20" s="5">
        <f t="shared" si="4"/>
        <v>0</v>
      </c>
    </row>
    <row r="21" spans="1:10" ht="33" customHeight="1">
      <c r="A21" s="33"/>
      <c r="B21" s="33"/>
      <c r="C21" s="32"/>
      <c r="D21" s="3" t="s">
        <v>42</v>
      </c>
      <c r="E21" s="5">
        <f t="shared" si="2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4"/>
        <v>0</v>
      </c>
    </row>
    <row r="22" spans="1:10" ht="33" customHeight="1">
      <c r="A22" s="33"/>
      <c r="B22" s="33"/>
      <c r="C22" s="32"/>
      <c r="D22" s="3" t="s">
        <v>43</v>
      </c>
      <c r="E22" s="5">
        <f t="shared" si="2"/>
        <v>0</v>
      </c>
      <c r="F22" s="5">
        <f t="shared" si="3"/>
        <v>0</v>
      </c>
      <c r="G22" s="5">
        <f t="shared" si="3"/>
        <v>0</v>
      </c>
      <c r="H22" s="5">
        <f t="shared" si="3"/>
        <v>0</v>
      </c>
      <c r="I22" s="5">
        <f t="shared" si="3"/>
        <v>0</v>
      </c>
      <c r="J22" s="5">
        <f t="shared" si="4"/>
        <v>0</v>
      </c>
    </row>
    <row r="23" spans="1:10" ht="33" customHeight="1">
      <c r="A23" s="33">
        <v>4</v>
      </c>
      <c r="B23" s="36" t="s">
        <v>54</v>
      </c>
      <c r="C23" s="32" t="s">
        <v>55</v>
      </c>
      <c r="D23" s="3" t="s">
        <v>39</v>
      </c>
      <c r="E23" s="4">
        <f t="shared" si="2"/>
        <v>0</v>
      </c>
      <c r="F23" s="4">
        <f aca="true" t="shared" si="5" ref="F23:I27">SUM(F24:F27)</f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 t="shared" si="4"/>
        <v>0</v>
      </c>
    </row>
    <row r="24" spans="1:10" ht="33" customHeight="1">
      <c r="A24" s="33"/>
      <c r="B24" s="33"/>
      <c r="C24" s="32"/>
      <c r="D24" s="3" t="s">
        <v>40</v>
      </c>
      <c r="E24" s="5">
        <f t="shared" si="2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4"/>
        <v>0</v>
      </c>
    </row>
    <row r="25" spans="1:10" ht="33" customHeight="1">
      <c r="A25" s="33"/>
      <c r="B25" s="33"/>
      <c r="C25" s="32"/>
      <c r="D25" s="3" t="s">
        <v>41</v>
      </c>
      <c r="E25" s="5">
        <f t="shared" si="2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4"/>
        <v>0</v>
      </c>
    </row>
    <row r="26" spans="1:10" ht="33" customHeight="1">
      <c r="A26" s="33"/>
      <c r="B26" s="33"/>
      <c r="C26" s="32"/>
      <c r="D26" s="3" t="s">
        <v>42</v>
      </c>
      <c r="E26" s="5">
        <f t="shared" si="2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4"/>
        <v>0</v>
      </c>
    </row>
    <row r="27" spans="1:10" ht="33" customHeight="1">
      <c r="A27" s="33"/>
      <c r="B27" s="33"/>
      <c r="C27" s="32"/>
      <c r="D27" s="3" t="s">
        <v>43</v>
      </c>
      <c r="E27" s="5">
        <f t="shared" si="2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4"/>
        <v>0</v>
      </c>
    </row>
    <row r="28" spans="1:10" ht="31.5" customHeight="1">
      <c r="A28" s="44">
        <v>5</v>
      </c>
      <c r="B28" s="36" t="s">
        <v>56</v>
      </c>
      <c r="C28" s="32" t="s">
        <v>93</v>
      </c>
      <c r="D28" s="3" t="s">
        <v>39</v>
      </c>
      <c r="E28" s="4">
        <f aca="true" t="shared" si="6" ref="E28:J28">SUM(E335)</f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0</v>
      </c>
    </row>
    <row r="29" spans="1:10" ht="31.5" customHeight="1">
      <c r="A29" s="44"/>
      <c r="B29" s="36"/>
      <c r="C29" s="32"/>
      <c r="D29" s="3" t="s">
        <v>40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31.5" customHeight="1">
      <c r="A30" s="44"/>
      <c r="B30" s="36"/>
      <c r="C30" s="32"/>
      <c r="D30" s="3" t="s">
        <v>41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31.5" customHeight="1">
      <c r="A31" s="44"/>
      <c r="B31" s="36"/>
      <c r="C31" s="32"/>
      <c r="D31" s="3" t="s">
        <v>42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31.5" customHeight="1">
      <c r="A32" s="44"/>
      <c r="B32" s="36"/>
      <c r="C32" s="32"/>
      <c r="D32" s="3" t="s">
        <v>43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94.5" customHeight="1">
      <c r="A33" s="44">
        <v>6</v>
      </c>
      <c r="B33" s="36" t="s">
        <v>124</v>
      </c>
      <c r="C33" s="32" t="s">
        <v>94</v>
      </c>
      <c r="D33" s="3" t="s">
        <v>39</v>
      </c>
      <c r="E33" s="4">
        <f aca="true" t="shared" si="7" ref="E33:J33">SUM(E34:E37)</f>
        <v>41088.4</v>
      </c>
      <c r="F33" s="4">
        <f t="shared" si="7"/>
        <v>38904</v>
      </c>
      <c r="G33" s="4">
        <f t="shared" si="7"/>
        <v>39500</v>
      </c>
      <c r="H33" s="4">
        <f t="shared" si="7"/>
        <v>41200</v>
      </c>
      <c r="I33" s="4">
        <f t="shared" si="7"/>
        <v>42900</v>
      </c>
      <c r="J33" s="4">
        <f t="shared" si="7"/>
        <v>201892.4</v>
      </c>
    </row>
    <row r="34" spans="1:10" ht="94.5" customHeight="1">
      <c r="A34" s="44"/>
      <c r="B34" s="36"/>
      <c r="C34" s="46"/>
      <c r="D34" s="3" t="s">
        <v>40</v>
      </c>
      <c r="E34" s="5">
        <v>3000</v>
      </c>
      <c r="F34" s="5">
        <v>3000</v>
      </c>
      <c r="G34" s="5">
        <v>3000</v>
      </c>
      <c r="H34" s="5">
        <v>3000</v>
      </c>
      <c r="I34" s="5">
        <v>3000</v>
      </c>
      <c r="J34" s="5">
        <f>SUM(E34:I34)</f>
        <v>15000</v>
      </c>
    </row>
    <row r="35" spans="1:10" ht="94.5" customHeight="1">
      <c r="A35" s="44"/>
      <c r="B35" s="36"/>
      <c r="C35" s="46"/>
      <c r="D35" s="3" t="s">
        <v>41</v>
      </c>
      <c r="E35" s="5">
        <v>17088.4</v>
      </c>
      <c r="F35" s="5">
        <f>17300-3796</f>
        <v>13504</v>
      </c>
      <c r="G35" s="5">
        <f>17500-3800</f>
        <v>13700</v>
      </c>
      <c r="H35" s="5">
        <f>18500-3800</f>
        <v>14700</v>
      </c>
      <c r="I35" s="5">
        <f>19500-3800</f>
        <v>15700</v>
      </c>
      <c r="J35" s="5">
        <f>SUM(E35:I35)</f>
        <v>74692.4</v>
      </c>
    </row>
    <row r="36" spans="1:10" ht="94.5" customHeight="1">
      <c r="A36" s="44"/>
      <c r="B36" s="36"/>
      <c r="C36" s="46"/>
      <c r="D36" s="3" t="s">
        <v>42</v>
      </c>
      <c r="E36" s="5">
        <v>20000</v>
      </c>
      <c r="F36" s="5">
        <v>21200</v>
      </c>
      <c r="G36" s="5">
        <v>21500</v>
      </c>
      <c r="H36" s="5">
        <v>22000</v>
      </c>
      <c r="I36" s="5">
        <v>22500</v>
      </c>
      <c r="J36" s="5">
        <f>SUM(E36:I36)</f>
        <v>107200</v>
      </c>
    </row>
    <row r="37" spans="1:10" ht="94.5" customHeight="1">
      <c r="A37" s="44"/>
      <c r="B37" s="36"/>
      <c r="C37" s="46"/>
      <c r="D37" s="3" t="s">
        <v>43</v>
      </c>
      <c r="E37" s="5">
        <v>1000</v>
      </c>
      <c r="F37" s="5">
        <v>1200</v>
      </c>
      <c r="G37" s="5">
        <v>1300</v>
      </c>
      <c r="H37" s="5">
        <v>1500</v>
      </c>
      <c r="I37" s="5">
        <v>1700</v>
      </c>
      <c r="J37" s="5">
        <f>SUM(D37:H37)</f>
        <v>5000</v>
      </c>
    </row>
    <row r="38" spans="1:10" ht="30" customHeight="1">
      <c r="A38" s="33">
        <v>7</v>
      </c>
      <c r="B38" s="36" t="s">
        <v>31</v>
      </c>
      <c r="C38" s="32" t="s">
        <v>26</v>
      </c>
      <c r="D38" s="3" t="s">
        <v>39</v>
      </c>
      <c r="E38" s="4">
        <f>SUM(E39:E42)</f>
        <v>0</v>
      </c>
      <c r="F38" s="4">
        <f>SUM(F39:F42)</f>
        <v>10</v>
      </c>
      <c r="G38" s="4">
        <f>SUM(G39:G42)</f>
        <v>10</v>
      </c>
      <c r="H38" s="4">
        <f>SUM(H39:H42)</f>
        <v>10</v>
      </c>
      <c r="I38" s="4">
        <f>SUM(I39:I42)</f>
        <v>10</v>
      </c>
      <c r="J38" s="4">
        <f aca="true" t="shared" si="8" ref="J38:J45">SUM(E38:I38)</f>
        <v>40</v>
      </c>
    </row>
    <row r="39" spans="1:10" ht="30" customHeight="1">
      <c r="A39" s="33"/>
      <c r="B39" s="33"/>
      <c r="C39" s="32"/>
      <c r="D39" s="3" t="s">
        <v>40</v>
      </c>
      <c r="E39" s="22">
        <v>0</v>
      </c>
      <c r="F39" s="5">
        <v>0</v>
      </c>
      <c r="G39" s="5">
        <v>0</v>
      </c>
      <c r="H39" s="5">
        <v>0</v>
      </c>
      <c r="I39" s="5">
        <v>0</v>
      </c>
      <c r="J39" s="4">
        <f t="shared" si="8"/>
        <v>0</v>
      </c>
    </row>
    <row r="40" spans="1:10" ht="30" customHeight="1">
      <c r="A40" s="33"/>
      <c r="B40" s="33"/>
      <c r="C40" s="32"/>
      <c r="D40" s="3" t="s">
        <v>41</v>
      </c>
      <c r="E40" s="5">
        <v>0</v>
      </c>
      <c r="F40" s="5">
        <v>5</v>
      </c>
      <c r="G40" s="5">
        <v>5</v>
      </c>
      <c r="H40" s="5">
        <v>5</v>
      </c>
      <c r="I40" s="5">
        <v>5</v>
      </c>
      <c r="J40" s="4">
        <f t="shared" si="8"/>
        <v>20</v>
      </c>
    </row>
    <row r="41" spans="1:10" ht="30" customHeight="1">
      <c r="A41" s="33"/>
      <c r="B41" s="33"/>
      <c r="C41" s="32"/>
      <c r="D41" s="3" t="s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4">
        <f t="shared" si="8"/>
        <v>0</v>
      </c>
    </row>
    <row r="42" spans="1:10" ht="30" customHeight="1">
      <c r="A42" s="33"/>
      <c r="B42" s="33"/>
      <c r="C42" s="32"/>
      <c r="D42" s="3" t="s">
        <v>43</v>
      </c>
      <c r="E42" s="5">
        <v>0</v>
      </c>
      <c r="F42" s="5">
        <v>5</v>
      </c>
      <c r="G42" s="5">
        <v>5</v>
      </c>
      <c r="H42" s="5">
        <v>5</v>
      </c>
      <c r="I42" s="5">
        <v>5</v>
      </c>
      <c r="J42" s="4">
        <f t="shared" si="8"/>
        <v>20</v>
      </c>
    </row>
    <row r="43" spans="1:10" ht="30" customHeight="1">
      <c r="A43" s="33">
        <v>7</v>
      </c>
      <c r="B43" s="36" t="s">
        <v>95</v>
      </c>
      <c r="C43" s="32" t="s">
        <v>108</v>
      </c>
      <c r="D43" s="3" t="s">
        <v>39</v>
      </c>
      <c r="E43" s="4">
        <f>SUM(E44:E47)</f>
        <v>250</v>
      </c>
      <c r="F43" s="4">
        <f>SUM(F44:F47)</f>
        <v>252</v>
      </c>
      <c r="G43" s="4">
        <f>SUM(G44:G47)</f>
        <v>254</v>
      </c>
      <c r="H43" s="4">
        <f>SUM(H44:H47)</f>
        <v>256</v>
      </c>
      <c r="I43" s="4">
        <f>SUM(I44:I47)</f>
        <v>258</v>
      </c>
      <c r="J43" s="4">
        <f t="shared" si="8"/>
        <v>1270</v>
      </c>
    </row>
    <row r="44" spans="1:10" ht="30" customHeight="1">
      <c r="A44" s="33"/>
      <c r="B44" s="33"/>
      <c r="C44" s="32"/>
      <c r="D44" s="3" t="s">
        <v>40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 t="shared" si="8"/>
        <v>0</v>
      </c>
    </row>
    <row r="45" spans="1:10" ht="30" customHeight="1">
      <c r="A45" s="33"/>
      <c r="B45" s="33"/>
      <c r="C45" s="32"/>
      <c r="D45" s="3" t="s">
        <v>41</v>
      </c>
      <c r="E45" s="5">
        <v>250</v>
      </c>
      <c r="F45" s="5">
        <v>252</v>
      </c>
      <c r="G45" s="5">
        <v>254</v>
      </c>
      <c r="H45" s="5">
        <v>256</v>
      </c>
      <c r="I45" s="5">
        <v>258</v>
      </c>
      <c r="J45" s="5">
        <f t="shared" si="8"/>
        <v>1270</v>
      </c>
    </row>
    <row r="46" spans="1:10" ht="30" customHeight="1">
      <c r="A46" s="33"/>
      <c r="B46" s="33"/>
      <c r="C46" s="32"/>
      <c r="D46" s="3" t="s">
        <v>42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30" customHeight="1">
      <c r="A47" s="33"/>
      <c r="B47" s="33"/>
      <c r="C47" s="32"/>
      <c r="D47" s="3" t="s">
        <v>43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30" customHeight="1">
      <c r="A48" s="44">
        <v>8</v>
      </c>
      <c r="B48" s="36" t="s">
        <v>137</v>
      </c>
      <c r="C48" s="32" t="s">
        <v>109</v>
      </c>
      <c r="D48" s="3" t="s">
        <v>39</v>
      </c>
      <c r="E48" s="4">
        <f>SUM(E49:E52)</f>
        <v>0</v>
      </c>
      <c r="F48" s="4">
        <v>0</v>
      </c>
      <c r="G48" s="4">
        <v>0</v>
      </c>
      <c r="H48" s="4">
        <v>0</v>
      </c>
      <c r="I48" s="4">
        <v>0</v>
      </c>
      <c r="J48" s="4">
        <f>SUM(E48:I48)</f>
        <v>0</v>
      </c>
    </row>
    <row r="49" spans="1:10" ht="30" customHeight="1">
      <c r="A49" s="44"/>
      <c r="B49" s="36"/>
      <c r="C49" s="32"/>
      <c r="D49" s="3" t="s">
        <v>40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SUM(E49:I49)</f>
        <v>0</v>
      </c>
    </row>
    <row r="50" spans="1:10" ht="30" customHeight="1">
      <c r="A50" s="44"/>
      <c r="B50" s="36"/>
      <c r="C50" s="32"/>
      <c r="D50" s="3" t="s">
        <v>41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f>SUM(E50:I50)</f>
        <v>0</v>
      </c>
    </row>
    <row r="51" spans="1:10" ht="30" customHeight="1">
      <c r="A51" s="44"/>
      <c r="B51" s="36"/>
      <c r="C51" s="32"/>
      <c r="D51" s="3" t="s">
        <v>42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f>SUM(E51:I51)</f>
        <v>0</v>
      </c>
    </row>
    <row r="52" spans="1:10" ht="30" customHeight="1">
      <c r="A52" s="47"/>
      <c r="B52" s="45"/>
      <c r="C52" s="45"/>
      <c r="D52" s="3" t="s">
        <v>43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30" customHeight="1">
      <c r="A53" s="33">
        <v>9</v>
      </c>
      <c r="B53" s="36" t="s">
        <v>138</v>
      </c>
      <c r="C53" s="32" t="s">
        <v>139</v>
      </c>
      <c r="D53" s="3" t="s">
        <v>39</v>
      </c>
      <c r="E53" s="4">
        <f>SUM(E54:E57)</f>
        <v>4060</v>
      </c>
      <c r="F53" s="4">
        <f>SUM(F54:F57)</f>
        <v>4560</v>
      </c>
      <c r="G53" s="4">
        <f>SUM(G54:G57)</f>
        <v>5067</v>
      </c>
      <c r="H53" s="4">
        <f>SUM(H54:H57)</f>
        <v>5568</v>
      </c>
      <c r="I53" s="4">
        <f>SUM(I54:I57)</f>
        <v>6072</v>
      </c>
      <c r="J53" s="4">
        <f aca="true" t="shared" si="9" ref="J53:J84">SUM(E53:I53)</f>
        <v>25327</v>
      </c>
    </row>
    <row r="54" spans="1:10" ht="30" customHeight="1">
      <c r="A54" s="33"/>
      <c r="B54" s="33"/>
      <c r="C54" s="32"/>
      <c r="D54" s="3" t="s">
        <v>40</v>
      </c>
      <c r="E54" s="22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9"/>
        <v>0</v>
      </c>
    </row>
    <row r="55" spans="1:10" ht="30" customHeight="1">
      <c r="A55" s="33"/>
      <c r="B55" s="33"/>
      <c r="C55" s="32"/>
      <c r="D55" s="3" t="s">
        <v>41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f t="shared" si="9"/>
        <v>0</v>
      </c>
    </row>
    <row r="56" spans="1:10" ht="30" customHeight="1">
      <c r="A56" s="33"/>
      <c r="B56" s="33"/>
      <c r="C56" s="32"/>
      <c r="D56" s="3" t="s">
        <v>42</v>
      </c>
      <c r="E56" s="5">
        <v>60</v>
      </c>
      <c r="F56" s="5">
        <v>60</v>
      </c>
      <c r="G56" s="5">
        <v>67</v>
      </c>
      <c r="H56" s="5">
        <v>68</v>
      </c>
      <c r="I56" s="5">
        <v>72</v>
      </c>
      <c r="J56" s="5">
        <f t="shared" si="9"/>
        <v>327</v>
      </c>
    </row>
    <row r="57" spans="1:10" ht="30" customHeight="1">
      <c r="A57" s="33"/>
      <c r="B57" s="33"/>
      <c r="C57" s="32"/>
      <c r="D57" s="3" t="s">
        <v>43</v>
      </c>
      <c r="E57" s="5">
        <v>4000</v>
      </c>
      <c r="F57" s="5">
        <v>4500</v>
      </c>
      <c r="G57" s="5">
        <v>5000</v>
      </c>
      <c r="H57" s="5">
        <v>5500</v>
      </c>
      <c r="I57" s="5">
        <v>6000</v>
      </c>
      <c r="J57" s="5">
        <f t="shared" si="9"/>
        <v>25000</v>
      </c>
    </row>
    <row r="58" spans="1:10" ht="31.5" customHeight="1">
      <c r="A58" s="33">
        <v>10</v>
      </c>
      <c r="B58" s="36" t="s">
        <v>140</v>
      </c>
      <c r="C58" s="32" t="s">
        <v>57</v>
      </c>
      <c r="D58" s="3" t="s">
        <v>39</v>
      </c>
      <c r="E58" s="4">
        <f>SUM(E59:E62)</f>
        <v>20</v>
      </c>
      <c r="F58" s="4">
        <f>SUM(F59:F62)</f>
        <v>8</v>
      </c>
      <c r="G58" s="4">
        <f>SUM(G59:G62)</f>
        <v>9</v>
      </c>
      <c r="H58" s="4">
        <f>SUM(H59:H62)</f>
        <v>10</v>
      </c>
      <c r="I58" s="4">
        <f>SUM(I59:I62)</f>
        <v>11</v>
      </c>
      <c r="J58" s="4">
        <f t="shared" si="9"/>
        <v>58</v>
      </c>
    </row>
    <row r="59" spans="1:10" ht="31.5" customHeight="1">
      <c r="A59" s="33"/>
      <c r="B59" s="33"/>
      <c r="C59" s="32"/>
      <c r="D59" s="3" t="s">
        <v>40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 t="shared" si="9"/>
        <v>0</v>
      </c>
    </row>
    <row r="60" spans="1:10" ht="31.5" customHeight="1">
      <c r="A60" s="33"/>
      <c r="B60" s="33"/>
      <c r="C60" s="32"/>
      <c r="D60" s="3" t="s">
        <v>41</v>
      </c>
      <c r="E60" s="5">
        <v>18</v>
      </c>
      <c r="F60" s="5">
        <v>6</v>
      </c>
      <c r="G60" s="5">
        <v>7</v>
      </c>
      <c r="H60" s="5">
        <v>8</v>
      </c>
      <c r="I60" s="5">
        <v>9</v>
      </c>
      <c r="J60" s="5">
        <f t="shared" si="9"/>
        <v>48</v>
      </c>
    </row>
    <row r="61" spans="1:10" ht="31.5" customHeight="1">
      <c r="A61" s="33"/>
      <c r="B61" s="33"/>
      <c r="C61" s="32"/>
      <c r="D61" s="3" t="s">
        <v>42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f t="shared" si="9"/>
        <v>0</v>
      </c>
    </row>
    <row r="62" spans="1:10" ht="31.5" customHeight="1">
      <c r="A62" s="33"/>
      <c r="B62" s="33"/>
      <c r="C62" s="32"/>
      <c r="D62" s="3" t="s">
        <v>43</v>
      </c>
      <c r="E62" s="5">
        <v>2</v>
      </c>
      <c r="F62" s="5">
        <v>2</v>
      </c>
      <c r="G62" s="5">
        <v>2</v>
      </c>
      <c r="H62" s="5">
        <v>2</v>
      </c>
      <c r="I62" s="5">
        <v>2</v>
      </c>
      <c r="J62" s="5">
        <f t="shared" si="9"/>
        <v>10</v>
      </c>
    </row>
    <row r="63" spans="1:10" ht="31.5" customHeight="1">
      <c r="A63" s="33">
        <v>11</v>
      </c>
      <c r="B63" s="36" t="s">
        <v>96</v>
      </c>
      <c r="C63" s="32" t="s">
        <v>141</v>
      </c>
      <c r="D63" s="3" t="s">
        <v>39</v>
      </c>
      <c r="E63" s="4">
        <f>SUM(E64:E68)</f>
        <v>405</v>
      </c>
      <c r="F63" s="4">
        <f>SUM(F64:F68)</f>
        <v>475</v>
      </c>
      <c r="G63" s="4">
        <f>SUM(G64:G68)</f>
        <v>545</v>
      </c>
      <c r="H63" s="4">
        <f>SUM(H64:H68)</f>
        <v>615</v>
      </c>
      <c r="I63" s="4">
        <f>SUM(I64:I68)</f>
        <v>685</v>
      </c>
      <c r="J63" s="4">
        <f t="shared" si="9"/>
        <v>2725</v>
      </c>
    </row>
    <row r="64" spans="1:10" ht="31.5" customHeight="1">
      <c r="A64" s="33"/>
      <c r="B64" s="33"/>
      <c r="C64" s="32"/>
      <c r="D64" s="3" t="s">
        <v>40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">
        <f t="shared" si="9"/>
        <v>0</v>
      </c>
    </row>
    <row r="65" spans="1:10" ht="31.5" customHeight="1">
      <c r="A65" s="33"/>
      <c r="B65" s="33"/>
      <c r="C65" s="32"/>
      <c r="D65" s="3" t="s">
        <v>41</v>
      </c>
      <c r="E65" s="5">
        <v>300</v>
      </c>
      <c r="F65" s="5">
        <v>350</v>
      </c>
      <c r="G65" s="5">
        <v>400</v>
      </c>
      <c r="H65" s="5">
        <v>450</v>
      </c>
      <c r="I65" s="5">
        <v>500</v>
      </c>
      <c r="J65" s="4">
        <f t="shared" si="9"/>
        <v>2000</v>
      </c>
    </row>
    <row r="66" spans="1:10" ht="31.5" customHeight="1">
      <c r="A66" s="33"/>
      <c r="B66" s="33"/>
      <c r="C66" s="32"/>
      <c r="D66" s="3" t="s">
        <v>42</v>
      </c>
      <c r="E66" s="5">
        <v>100</v>
      </c>
      <c r="F66" s="5">
        <v>120</v>
      </c>
      <c r="G66" s="5">
        <v>140</v>
      </c>
      <c r="H66" s="5">
        <v>160</v>
      </c>
      <c r="I66" s="5">
        <v>180</v>
      </c>
      <c r="J66" s="4">
        <f t="shared" si="9"/>
        <v>700</v>
      </c>
    </row>
    <row r="67" spans="1:10" ht="31.5" customHeight="1">
      <c r="A67" s="33"/>
      <c r="B67" s="33"/>
      <c r="C67" s="32"/>
      <c r="D67" s="3" t="s">
        <v>43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4">
        <f t="shared" si="9"/>
        <v>0</v>
      </c>
    </row>
    <row r="68" spans="1:10" ht="36" customHeight="1">
      <c r="A68" s="44">
        <v>12</v>
      </c>
      <c r="B68" s="36" t="s">
        <v>87</v>
      </c>
      <c r="C68" s="32" t="s">
        <v>58</v>
      </c>
      <c r="D68" s="3" t="s">
        <v>39</v>
      </c>
      <c r="E68" s="4">
        <f>SUM(E69:E72)</f>
        <v>5</v>
      </c>
      <c r="F68" s="4">
        <f>SUM(F69:F72)</f>
        <v>5</v>
      </c>
      <c r="G68" s="4">
        <f>SUM(G69:G72)</f>
        <v>5</v>
      </c>
      <c r="H68" s="4">
        <f>SUM(H69:H72)</f>
        <v>5</v>
      </c>
      <c r="I68" s="4">
        <f>SUM(I69:I72)</f>
        <v>5</v>
      </c>
      <c r="J68" s="4">
        <f t="shared" si="9"/>
        <v>25</v>
      </c>
    </row>
    <row r="69" spans="1:10" ht="36" customHeight="1">
      <c r="A69" s="44"/>
      <c r="B69" s="36"/>
      <c r="C69" s="32"/>
      <c r="D69" s="3" t="s">
        <v>40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4">
        <f t="shared" si="9"/>
        <v>0</v>
      </c>
    </row>
    <row r="70" spans="1:10" ht="36" customHeight="1">
      <c r="A70" s="44"/>
      <c r="B70" s="36"/>
      <c r="C70" s="32"/>
      <c r="D70" s="3" t="s">
        <v>41</v>
      </c>
      <c r="E70" s="5">
        <v>5</v>
      </c>
      <c r="F70" s="5">
        <v>5</v>
      </c>
      <c r="G70" s="5">
        <v>5</v>
      </c>
      <c r="H70" s="5">
        <v>5</v>
      </c>
      <c r="I70" s="5">
        <v>5</v>
      </c>
      <c r="J70" s="4">
        <f t="shared" si="9"/>
        <v>25</v>
      </c>
    </row>
    <row r="71" spans="1:10" ht="36" customHeight="1">
      <c r="A71" s="44"/>
      <c r="B71" s="36"/>
      <c r="C71" s="32"/>
      <c r="D71" s="3" t="s">
        <v>42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4">
        <f t="shared" si="9"/>
        <v>0</v>
      </c>
    </row>
    <row r="72" spans="1:10" ht="51.75" customHeight="1">
      <c r="A72" s="44"/>
      <c r="B72" s="36"/>
      <c r="C72" s="32"/>
      <c r="D72" s="3" t="s">
        <v>43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4">
        <f t="shared" si="9"/>
        <v>0</v>
      </c>
    </row>
    <row r="73" spans="1:10" ht="30" customHeight="1">
      <c r="A73" s="36">
        <v>13</v>
      </c>
      <c r="B73" s="40" t="s">
        <v>59</v>
      </c>
      <c r="C73" s="40" t="s">
        <v>60</v>
      </c>
      <c r="D73" s="3" t="s">
        <v>39</v>
      </c>
      <c r="E73" s="4">
        <f>SUM(E74:E77)</f>
        <v>0</v>
      </c>
      <c r="F73" s="4">
        <f>SUM(F74:F77)</f>
        <v>0</v>
      </c>
      <c r="G73" s="4">
        <f>SUM(G74:G77)</f>
        <v>0</v>
      </c>
      <c r="H73" s="4">
        <f>SUM(H74:H77)</f>
        <v>0</v>
      </c>
      <c r="I73" s="4">
        <f>SUM(I74:I77)</f>
        <v>0</v>
      </c>
      <c r="J73" s="4">
        <f t="shared" si="9"/>
        <v>0</v>
      </c>
    </row>
    <row r="74" spans="1:10" ht="30" customHeight="1">
      <c r="A74" s="36"/>
      <c r="B74" s="29"/>
      <c r="C74" s="40"/>
      <c r="D74" s="3" t="s">
        <v>40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4">
        <f t="shared" si="9"/>
        <v>0</v>
      </c>
    </row>
    <row r="75" spans="1:10" ht="30" customHeight="1">
      <c r="A75" s="36"/>
      <c r="B75" s="29"/>
      <c r="C75" s="40"/>
      <c r="D75" s="3" t="s">
        <v>41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4">
        <f t="shared" si="9"/>
        <v>0</v>
      </c>
    </row>
    <row r="76" spans="1:10" ht="30" customHeight="1">
      <c r="A76" s="36"/>
      <c r="B76" s="29"/>
      <c r="C76" s="40"/>
      <c r="D76" s="3" t="s">
        <v>42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4">
        <f t="shared" si="9"/>
        <v>0</v>
      </c>
    </row>
    <row r="77" spans="1:10" ht="30" customHeight="1">
      <c r="A77" s="36"/>
      <c r="B77" s="29"/>
      <c r="C77" s="40"/>
      <c r="D77" s="3" t="s">
        <v>43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4">
        <f t="shared" si="9"/>
        <v>0</v>
      </c>
    </row>
    <row r="78" spans="1:10" ht="30" customHeight="1">
      <c r="A78" s="48">
        <v>14</v>
      </c>
      <c r="B78" s="40" t="s">
        <v>61</v>
      </c>
      <c r="C78" s="40" t="s">
        <v>62</v>
      </c>
      <c r="D78" s="3" t="s">
        <v>39</v>
      </c>
      <c r="E78" s="4">
        <f>SUM(E79:E82)</f>
        <v>0</v>
      </c>
      <c r="F78" s="4">
        <f>SUM(F79:F82)</f>
        <v>0</v>
      </c>
      <c r="G78" s="4">
        <f>SUM(G79:G82)</f>
        <v>0</v>
      </c>
      <c r="H78" s="4">
        <f>SUM(H79:H82)</f>
        <v>0</v>
      </c>
      <c r="I78" s="4">
        <f>SUM(I79:I82)</f>
        <v>0</v>
      </c>
      <c r="J78" s="4">
        <f t="shared" si="9"/>
        <v>0</v>
      </c>
    </row>
    <row r="79" spans="1:10" ht="30" customHeight="1">
      <c r="A79" s="48"/>
      <c r="B79" s="40"/>
      <c r="C79" s="40"/>
      <c r="D79" s="3" t="s">
        <v>40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f t="shared" si="9"/>
        <v>0</v>
      </c>
    </row>
    <row r="80" spans="1:10" ht="30" customHeight="1">
      <c r="A80" s="48"/>
      <c r="B80" s="40"/>
      <c r="C80" s="40"/>
      <c r="D80" s="3" t="s">
        <v>41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4">
        <f t="shared" si="9"/>
        <v>0</v>
      </c>
    </row>
    <row r="81" spans="1:10" ht="30" customHeight="1">
      <c r="A81" s="48"/>
      <c r="B81" s="40"/>
      <c r="C81" s="40"/>
      <c r="D81" s="3" t="s">
        <v>42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4">
        <f t="shared" si="9"/>
        <v>0</v>
      </c>
    </row>
    <row r="82" spans="1:10" ht="30" customHeight="1">
      <c r="A82" s="48"/>
      <c r="B82" s="40"/>
      <c r="C82" s="40"/>
      <c r="D82" s="3" t="s">
        <v>43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4">
        <f t="shared" si="9"/>
        <v>0</v>
      </c>
    </row>
    <row r="83" spans="1:10" ht="30" customHeight="1">
      <c r="A83" s="48">
        <v>15</v>
      </c>
      <c r="B83" s="40" t="s">
        <v>63</v>
      </c>
      <c r="C83" s="40" t="s">
        <v>64</v>
      </c>
      <c r="D83" s="3" t="s">
        <v>39</v>
      </c>
      <c r="E83" s="4">
        <f>SUM(E84:E87)</f>
        <v>0</v>
      </c>
      <c r="F83" s="4">
        <f>SUM(F84:F87)</f>
        <v>0</v>
      </c>
      <c r="G83" s="4">
        <f>SUM(G84:G87)</f>
        <v>0</v>
      </c>
      <c r="H83" s="4">
        <f>SUM(H84:H87)</f>
        <v>0</v>
      </c>
      <c r="I83" s="4">
        <f>SUM(I84:I87)</f>
        <v>0</v>
      </c>
      <c r="J83" s="4">
        <f t="shared" si="9"/>
        <v>0</v>
      </c>
    </row>
    <row r="84" spans="1:10" ht="30" customHeight="1">
      <c r="A84" s="48"/>
      <c r="B84" s="40"/>
      <c r="C84" s="40"/>
      <c r="D84" s="3" t="s">
        <v>40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4">
        <f t="shared" si="9"/>
        <v>0</v>
      </c>
    </row>
    <row r="85" spans="1:10" ht="30" customHeight="1">
      <c r="A85" s="48"/>
      <c r="B85" s="40"/>
      <c r="C85" s="40"/>
      <c r="D85" s="3" t="s">
        <v>41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4">
        <f aca="true" t="shared" si="10" ref="J85:J116">SUM(E85:I85)</f>
        <v>0</v>
      </c>
    </row>
    <row r="86" spans="1:10" ht="30" customHeight="1">
      <c r="A86" s="48"/>
      <c r="B86" s="40"/>
      <c r="C86" s="40"/>
      <c r="D86" s="3" t="s">
        <v>42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4">
        <f t="shared" si="10"/>
        <v>0</v>
      </c>
    </row>
    <row r="87" spans="1:10" ht="30" customHeight="1">
      <c r="A87" s="48"/>
      <c r="B87" s="40"/>
      <c r="C87" s="40"/>
      <c r="D87" s="3" t="s">
        <v>43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4">
        <f t="shared" si="10"/>
        <v>0</v>
      </c>
    </row>
    <row r="88" spans="1:10" ht="30" customHeight="1">
      <c r="A88" s="48">
        <v>16</v>
      </c>
      <c r="B88" s="40" t="s">
        <v>97</v>
      </c>
      <c r="C88" s="40" t="s">
        <v>65</v>
      </c>
      <c r="D88" s="3" t="s">
        <v>39</v>
      </c>
      <c r="E88" s="4">
        <f>SUM(E89:E92)</f>
        <v>5</v>
      </c>
      <c r="F88" s="4">
        <f>SUM(F89:F92)</f>
        <v>6</v>
      </c>
      <c r="G88" s="4">
        <f>SUM(G89:G92)</f>
        <v>7</v>
      </c>
      <c r="H88" s="4">
        <f>SUM(H89:H92)</f>
        <v>8</v>
      </c>
      <c r="I88" s="4">
        <f>SUM(I89:I92)</f>
        <v>9</v>
      </c>
      <c r="J88" s="4">
        <f t="shared" si="10"/>
        <v>35</v>
      </c>
    </row>
    <row r="89" spans="1:10" ht="30" customHeight="1">
      <c r="A89" s="48"/>
      <c r="B89" s="40"/>
      <c r="C89" s="40"/>
      <c r="D89" s="3" t="s">
        <v>40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4">
        <f t="shared" si="10"/>
        <v>0</v>
      </c>
    </row>
    <row r="90" spans="1:10" ht="30" customHeight="1">
      <c r="A90" s="48"/>
      <c r="B90" s="40"/>
      <c r="C90" s="40"/>
      <c r="D90" s="3" t="s">
        <v>41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4">
        <f t="shared" si="10"/>
        <v>0</v>
      </c>
    </row>
    <row r="91" spans="1:10" ht="30" customHeight="1">
      <c r="A91" s="48"/>
      <c r="B91" s="40"/>
      <c r="C91" s="40"/>
      <c r="D91" s="3" t="s">
        <v>42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4">
        <f t="shared" si="10"/>
        <v>0</v>
      </c>
    </row>
    <row r="92" spans="1:10" ht="30" customHeight="1">
      <c r="A92" s="48"/>
      <c r="B92" s="40"/>
      <c r="C92" s="40"/>
      <c r="D92" s="3" t="s">
        <v>43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  <c r="J92" s="4">
        <f t="shared" si="10"/>
        <v>35</v>
      </c>
    </row>
    <row r="93" spans="1:10" ht="36" customHeight="1">
      <c r="A93" s="48">
        <v>17</v>
      </c>
      <c r="B93" s="40" t="s">
        <v>98</v>
      </c>
      <c r="C93" s="40" t="s">
        <v>66</v>
      </c>
      <c r="D93" s="3" t="s">
        <v>39</v>
      </c>
      <c r="E93" s="4">
        <f>SUM(E94:E97)</f>
        <v>0</v>
      </c>
      <c r="F93" s="4">
        <f>SUM(F94:F97)</f>
        <v>0</v>
      </c>
      <c r="G93" s="4">
        <f>SUM(G94:G97)</f>
        <v>0</v>
      </c>
      <c r="H93" s="4">
        <f>SUM(H94:H97)</f>
        <v>0</v>
      </c>
      <c r="I93" s="4">
        <f>SUM(I94:I97)</f>
        <v>0</v>
      </c>
      <c r="J93" s="4">
        <f t="shared" si="10"/>
        <v>0</v>
      </c>
    </row>
    <row r="94" spans="1:10" ht="36" customHeight="1">
      <c r="A94" s="48"/>
      <c r="B94" s="40"/>
      <c r="C94" s="40"/>
      <c r="D94" s="3" t="s">
        <v>40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4">
        <f t="shared" si="10"/>
        <v>0</v>
      </c>
    </row>
    <row r="95" spans="1:10" ht="36" customHeight="1">
      <c r="A95" s="48"/>
      <c r="B95" s="40"/>
      <c r="C95" s="40"/>
      <c r="D95" s="3" t="s">
        <v>41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4">
        <f t="shared" si="10"/>
        <v>0</v>
      </c>
    </row>
    <row r="96" spans="1:10" ht="36" customHeight="1">
      <c r="A96" s="48"/>
      <c r="B96" s="40"/>
      <c r="C96" s="40"/>
      <c r="D96" s="3" t="s">
        <v>42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4">
        <f t="shared" si="10"/>
        <v>0</v>
      </c>
    </row>
    <row r="97" spans="1:10" ht="47.25" customHeight="1">
      <c r="A97" s="48"/>
      <c r="B97" s="40"/>
      <c r="C97" s="40"/>
      <c r="D97" s="3" t="s">
        <v>43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4">
        <f t="shared" si="10"/>
        <v>0</v>
      </c>
    </row>
    <row r="98" spans="1:10" ht="30" customHeight="1">
      <c r="A98" s="48">
        <v>18</v>
      </c>
      <c r="B98" s="40" t="s">
        <v>67</v>
      </c>
      <c r="C98" s="40" t="s">
        <v>68</v>
      </c>
      <c r="D98" s="3" t="s">
        <v>39</v>
      </c>
      <c r="E98" s="4">
        <f>SUM(E99:E102)</f>
        <v>0</v>
      </c>
      <c r="F98" s="4">
        <f>SUM(F99:F102)</f>
        <v>0</v>
      </c>
      <c r="G98" s="4">
        <f>SUM(G99:G102)</f>
        <v>0</v>
      </c>
      <c r="H98" s="4">
        <f>SUM(H99:H102)</f>
        <v>0</v>
      </c>
      <c r="I98" s="4">
        <f>SUM(I99:I102)</f>
        <v>0</v>
      </c>
      <c r="J98" s="4">
        <f t="shared" si="10"/>
        <v>0</v>
      </c>
    </row>
    <row r="99" spans="1:10" ht="30" customHeight="1">
      <c r="A99" s="48"/>
      <c r="B99" s="40"/>
      <c r="C99" s="40"/>
      <c r="D99" s="3" t="s">
        <v>40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4">
        <f t="shared" si="10"/>
        <v>0</v>
      </c>
    </row>
    <row r="100" spans="1:10" ht="30" customHeight="1">
      <c r="A100" s="48"/>
      <c r="B100" s="40"/>
      <c r="C100" s="40"/>
      <c r="D100" s="3" t="s">
        <v>41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4">
        <f t="shared" si="10"/>
        <v>0</v>
      </c>
    </row>
    <row r="101" spans="1:10" ht="30" customHeight="1">
      <c r="A101" s="48"/>
      <c r="B101" s="40"/>
      <c r="C101" s="40"/>
      <c r="D101" s="3" t="s">
        <v>42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4">
        <f t="shared" si="10"/>
        <v>0</v>
      </c>
    </row>
    <row r="102" spans="1:10" ht="30" customHeight="1">
      <c r="A102" s="48"/>
      <c r="B102" s="40"/>
      <c r="C102" s="40"/>
      <c r="D102" s="3" t="s">
        <v>43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4">
        <f t="shared" si="10"/>
        <v>0</v>
      </c>
    </row>
    <row r="103" spans="1:10" ht="31.5" customHeight="1">
      <c r="A103" s="48">
        <v>19</v>
      </c>
      <c r="B103" s="40" t="s">
        <v>69</v>
      </c>
      <c r="C103" s="40" t="s">
        <v>71</v>
      </c>
      <c r="D103" s="3" t="s">
        <v>39</v>
      </c>
      <c r="E103" s="4">
        <f>SUM(E104:E107)</f>
        <v>0</v>
      </c>
      <c r="F103" s="4">
        <f>SUM(F104:F107)</f>
        <v>100</v>
      </c>
      <c r="G103" s="4">
        <f>SUM(G104:G107)</f>
        <v>120</v>
      </c>
      <c r="H103" s="4">
        <f>SUM(H104:H107)</f>
        <v>140</v>
      </c>
      <c r="I103" s="4">
        <f>SUM(I104:I107)</f>
        <v>160</v>
      </c>
      <c r="J103" s="4">
        <f t="shared" si="10"/>
        <v>520</v>
      </c>
    </row>
    <row r="104" spans="1:10" ht="31.5" customHeight="1">
      <c r="A104" s="48"/>
      <c r="B104" s="40"/>
      <c r="C104" s="40"/>
      <c r="D104" s="3" t="s">
        <v>40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4">
        <f t="shared" si="10"/>
        <v>0</v>
      </c>
    </row>
    <row r="105" spans="1:10" ht="31.5" customHeight="1">
      <c r="A105" s="48"/>
      <c r="B105" s="40"/>
      <c r="C105" s="40"/>
      <c r="D105" s="3" t="s">
        <v>41</v>
      </c>
      <c r="E105" s="5">
        <v>0</v>
      </c>
      <c r="F105" s="5">
        <v>100</v>
      </c>
      <c r="G105" s="5">
        <v>120</v>
      </c>
      <c r="H105" s="5">
        <v>140</v>
      </c>
      <c r="I105" s="5">
        <v>160</v>
      </c>
      <c r="J105" s="4">
        <f t="shared" si="10"/>
        <v>520</v>
      </c>
    </row>
    <row r="106" spans="1:10" ht="31.5" customHeight="1">
      <c r="A106" s="48"/>
      <c r="B106" s="40"/>
      <c r="C106" s="40"/>
      <c r="D106" s="3" t="s">
        <v>42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4">
        <f t="shared" si="10"/>
        <v>0</v>
      </c>
    </row>
    <row r="107" spans="1:10" ht="31.5" customHeight="1">
      <c r="A107" s="48"/>
      <c r="B107" s="40"/>
      <c r="C107" s="40"/>
      <c r="D107" s="3" t="s">
        <v>43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4">
        <f t="shared" si="10"/>
        <v>0</v>
      </c>
    </row>
    <row r="108" spans="1:10" ht="33" customHeight="1">
      <c r="A108" s="48">
        <v>20</v>
      </c>
      <c r="B108" s="40" t="s">
        <v>142</v>
      </c>
      <c r="C108" s="40" t="s">
        <v>70</v>
      </c>
      <c r="D108" s="3" t="s">
        <v>39</v>
      </c>
      <c r="E108" s="4">
        <f>SUM(E109:E112)</f>
        <v>100</v>
      </c>
      <c r="F108" s="4">
        <f>SUM(F109:F112)</f>
        <v>3796</v>
      </c>
      <c r="G108" s="4">
        <f>SUM(G109:G112)</f>
        <v>3800</v>
      </c>
      <c r="H108" s="4">
        <f>SUM(H109:H112)</f>
        <v>3800</v>
      </c>
      <c r="I108" s="4">
        <f>SUM(I109:I112)</f>
        <v>3800</v>
      </c>
      <c r="J108" s="4">
        <f t="shared" si="10"/>
        <v>15296</v>
      </c>
    </row>
    <row r="109" spans="1:10" ht="33" customHeight="1">
      <c r="A109" s="48"/>
      <c r="B109" s="40"/>
      <c r="C109" s="40"/>
      <c r="D109" s="3" t="s">
        <v>40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4">
        <f t="shared" si="10"/>
        <v>0</v>
      </c>
    </row>
    <row r="110" spans="1:10" ht="33" customHeight="1">
      <c r="A110" s="48"/>
      <c r="B110" s="40"/>
      <c r="C110" s="40"/>
      <c r="D110" s="3" t="s">
        <v>41</v>
      </c>
      <c r="E110" s="5">
        <v>100</v>
      </c>
      <c r="F110" s="5">
        <v>3796</v>
      </c>
      <c r="G110" s="5">
        <v>3800</v>
      </c>
      <c r="H110" s="5">
        <v>3800</v>
      </c>
      <c r="I110" s="5">
        <v>3800</v>
      </c>
      <c r="J110" s="4">
        <f t="shared" si="10"/>
        <v>15296</v>
      </c>
    </row>
    <row r="111" spans="1:10" ht="33" customHeight="1">
      <c r="A111" s="48"/>
      <c r="B111" s="40"/>
      <c r="C111" s="40"/>
      <c r="D111" s="3" t="s">
        <v>42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4">
        <f t="shared" si="10"/>
        <v>0</v>
      </c>
    </row>
    <row r="112" spans="1:10" ht="33" customHeight="1">
      <c r="A112" s="48"/>
      <c r="B112" s="40"/>
      <c r="C112" s="40"/>
      <c r="D112" s="3" t="s">
        <v>43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4">
        <f t="shared" si="10"/>
        <v>0</v>
      </c>
    </row>
    <row r="113" spans="1:10" ht="30" customHeight="1">
      <c r="A113" s="48">
        <v>21</v>
      </c>
      <c r="B113" s="40" t="s">
        <v>31</v>
      </c>
      <c r="C113" s="40" t="s">
        <v>72</v>
      </c>
      <c r="D113" s="3" t="s">
        <v>39</v>
      </c>
      <c r="E113" s="4">
        <f>SUM(E114:E117)</f>
        <v>10</v>
      </c>
      <c r="F113" s="4">
        <f>SUM(F114:F117)</f>
        <v>10</v>
      </c>
      <c r="G113" s="4">
        <f>SUM(G114:G117)</f>
        <v>10</v>
      </c>
      <c r="H113" s="4">
        <f>SUM(H114:H117)</f>
        <v>10</v>
      </c>
      <c r="I113" s="4">
        <f>SUM(I114:I117)</f>
        <v>10</v>
      </c>
      <c r="J113" s="4">
        <f t="shared" si="10"/>
        <v>50</v>
      </c>
    </row>
    <row r="114" spans="1:10" ht="30" customHeight="1">
      <c r="A114" s="48"/>
      <c r="B114" s="40"/>
      <c r="C114" s="40"/>
      <c r="D114" s="3" t="s">
        <v>40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f t="shared" si="10"/>
        <v>0</v>
      </c>
    </row>
    <row r="115" spans="1:10" ht="30" customHeight="1">
      <c r="A115" s="48"/>
      <c r="B115" s="40"/>
      <c r="C115" s="40"/>
      <c r="D115" s="3" t="s">
        <v>41</v>
      </c>
      <c r="E115" s="5">
        <v>5</v>
      </c>
      <c r="F115" s="5">
        <v>5</v>
      </c>
      <c r="G115" s="5">
        <v>5</v>
      </c>
      <c r="H115" s="5">
        <v>5</v>
      </c>
      <c r="I115" s="5">
        <v>5</v>
      </c>
      <c r="J115" s="5">
        <f t="shared" si="10"/>
        <v>25</v>
      </c>
    </row>
    <row r="116" spans="1:10" ht="30" customHeight="1">
      <c r="A116" s="48"/>
      <c r="B116" s="40"/>
      <c r="C116" s="40"/>
      <c r="D116" s="3" t="s">
        <v>42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f t="shared" si="10"/>
        <v>0</v>
      </c>
    </row>
    <row r="117" spans="1:10" ht="30" customHeight="1">
      <c r="A117" s="48"/>
      <c r="B117" s="40"/>
      <c r="C117" s="40"/>
      <c r="D117" s="3" t="s">
        <v>43</v>
      </c>
      <c r="E117" s="5">
        <v>5</v>
      </c>
      <c r="F117" s="5">
        <v>5</v>
      </c>
      <c r="G117" s="5">
        <v>5</v>
      </c>
      <c r="H117" s="5">
        <v>5</v>
      </c>
      <c r="I117" s="5">
        <v>5</v>
      </c>
      <c r="J117" s="5">
        <f aca="true" t="shared" si="11" ref="J117:J148">SUM(E117:I117)</f>
        <v>25</v>
      </c>
    </row>
    <row r="118" spans="1:10" ht="31.5" customHeight="1">
      <c r="A118" s="48">
        <v>22</v>
      </c>
      <c r="B118" s="40" t="s">
        <v>73</v>
      </c>
      <c r="C118" s="40" t="s">
        <v>74</v>
      </c>
      <c r="D118" s="3" t="s">
        <v>39</v>
      </c>
      <c r="E118" s="4">
        <f>SUM(E119:E123)</f>
        <v>0</v>
      </c>
      <c r="F118" s="4">
        <f>SUM(F119:F123)</f>
        <v>0</v>
      </c>
      <c r="G118" s="4">
        <f>SUM(G119:G123)</f>
        <v>0</v>
      </c>
      <c r="H118" s="4">
        <f>SUM(H119:H123)</f>
        <v>0</v>
      </c>
      <c r="I118" s="4">
        <f>SUM(I119:I123)</f>
        <v>0</v>
      </c>
      <c r="J118" s="4">
        <f t="shared" si="11"/>
        <v>0</v>
      </c>
    </row>
    <row r="119" spans="1:10" ht="31.5" customHeight="1">
      <c r="A119" s="48"/>
      <c r="B119" s="40"/>
      <c r="C119" s="40"/>
      <c r="D119" s="3" t="s">
        <v>40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f t="shared" si="11"/>
        <v>0</v>
      </c>
    </row>
    <row r="120" spans="1:10" ht="31.5" customHeight="1">
      <c r="A120" s="48"/>
      <c r="B120" s="40"/>
      <c r="C120" s="40"/>
      <c r="D120" s="3" t="s">
        <v>41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f t="shared" si="11"/>
        <v>0</v>
      </c>
    </row>
    <row r="121" spans="1:10" ht="31.5" customHeight="1">
      <c r="A121" s="48"/>
      <c r="B121" s="40"/>
      <c r="C121" s="40"/>
      <c r="D121" s="3" t="s">
        <v>42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f t="shared" si="11"/>
        <v>0</v>
      </c>
    </row>
    <row r="122" spans="1:10" ht="31.5" customHeight="1">
      <c r="A122" s="48"/>
      <c r="B122" s="40"/>
      <c r="C122" s="40"/>
      <c r="D122" s="3" t="s">
        <v>43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f t="shared" si="11"/>
        <v>0</v>
      </c>
    </row>
    <row r="123" spans="1:10" ht="31.5" customHeight="1">
      <c r="A123" s="48">
        <v>23</v>
      </c>
      <c r="B123" s="40" t="s">
        <v>75</v>
      </c>
      <c r="C123" s="32" t="s">
        <v>99</v>
      </c>
      <c r="D123" s="3" t="s">
        <v>39</v>
      </c>
      <c r="E123" s="4">
        <f>SUM(E124:E127)</f>
        <v>0</v>
      </c>
      <c r="F123" s="4">
        <f>SUM(F124:F127)</f>
        <v>0</v>
      </c>
      <c r="G123" s="4">
        <f>SUM(G124:G127)</f>
        <v>0</v>
      </c>
      <c r="H123" s="4">
        <f>SUM(H124:H127)</f>
        <v>0</v>
      </c>
      <c r="I123" s="4">
        <f>SUM(I124:I127)</f>
        <v>0</v>
      </c>
      <c r="J123" s="4">
        <f t="shared" si="11"/>
        <v>0</v>
      </c>
    </row>
    <row r="124" spans="1:10" ht="31.5" customHeight="1">
      <c r="A124" s="48"/>
      <c r="B124" s="40"/>
      <c r="C124" s="32"/>
      <c r="D124" s="3" t="s">
        <v>40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f t="shared" si="11"/>
        <v>0</v>
      </c>
    </row>
    <row r="125" spans="1:10" ht="31.5" customHeight="1">
      <c r="A125" s="48"/>
      <c r="B125" s="40"/>
      <c r="C125" s="32"/>
      <c r="D125" s="3" t="s">
        <v>41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f t="shared" si="11"/>
        <v>0</v>
      </c>
    </row>
    <row r="126" spans="1:10" ht="31.5" customHeight="1">
      <c r="A126" s="48"/>
      <c r="B126" s="40"/>
      <c r="C126" s="32"/>
      <c r="D126" s="3" t="s">
        <v>42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f t="shared" si="11"/>
        <v>0</v>
      </c>
    </row>
    <row r="127" spans="1:10" ht="31.5" customHeight="1">
      <c r="A127" s="48"/>
      <c r="B127" s="40"/>
      <c r="C127" s="32"/>
      <c r="D127" s="3" t="s">
        <v>43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f t="shared" si="11"/>
        <v>0</v>
      </c>
    </row>
    <row r="128" spans="1:10" ht="30" customHeight="1">
      <c r="A128" s="48">
        <v>24</v>
      </c>
      <c r="B128" s="40" t="s">
        <v>76</v>
      </c>
      <c r="C128" s="40" t="s">
        <v>77</v>
      </c>
      <c r="D128" s="3" t="s">
        <v>39</v>
      </c>
      <c r="E128" s="4">
        <f>SUM(E129:E132)</f>
        <v>40.6</v>
      </c>
      <c r="F128" s="4">
        <f>SUM(F129:F132)</f>
        <v>50</v>
      </c>
      <c r="G128" s="4">
        <f>SUM(G129:G132)</f>
        <v>40</v>
      </c>
      <c r="H128" s="4">
        <f>SUM(H129:H132)</f>
        <v>40</v>
      </c>
      <c r="I128" s="4">
        <f>SUM(I129:I132)</f>
        <v>40</v>
      </c>
      <c r="J128" s="4">
        <f t="shared" si="11"/>
        <v>210.6</v>
      </c>
    </row>
    <row r="129" spans="1:10" ht="30" customHeight="1">
      <c r="A129" s="48"/>
      <c r="B129" s="40"/>
      <c r="C129" s="40"/>
      <c r="D129" s="3" t="s">
        <v>40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f t="shared" si="11"/>
        <v>0</v>
      </c>
    </row>
    <row r="130" spans="1:10" ht="30" customHeight="1">
      <c r="A130" s="48"/>
      <c r="B130" s="40"/>
      <c r="C130" s="40"/>
      <c r="D130" s="3" t="s">
        <v>41</v>
      </c>
      <c r="E130" s="5">
        <v>40.6</v>
      </c>
      <c r="F130" s="5">
        <v>50</v>
      </c>
      <c r="G130" s="5">
        <v>40</v>
      </c>
      <c r="H130" s="5">
        <v>40</v>
      </c>
      <c r="I130" s="5">
        <v>40</v>
      </c>
      <c r="J130" s="5">
        <f t="shared" si="11"/>
        <v>210.6</v>
      </c>
    </row>
    <row r="131" spans="1:10" ht="30" customHeight="1">
      <c r="A131" s="48"/>
      <c r="B131" s="40"/>
      <c r="C131" s="40"/>
      <c r="D131" s="3" t="s">
        <v>42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f t="shared" si="11"/>
        <v>0</v>
      </c>
    </row>
    <row r="132" spans="1:10" ht="30" customHeight="1">
      <c r="A132" s="48"/>
      <c r="B132" s="40"/>
      <c r="C132" s="40"/>
      <c r="D132" s="3" t="s">
        <v>43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f t="shared" si="11"/>
        <v>0</v>
      </c>
    </row>
    <row r="133" spans="1:10" ht="31.5" customHeight="1">
      <c r="A133" s="48">
        <v>25</v>
      </c>
      <c r="B133" s="40" t="s">
        <v>78</v>
      </c>
      <c r="C133" s="40" t="s">
        <v>79</v>
      </c>
      <c r="D133" s="3" t="s">
        <v>39</v>
      </c>
      <c r="E133" s="4">
        <f>SUM(E134:E137)</f>
        <v>0</v>
      </c>
      <c r="F133" s="4">
        <f>SUM(F134:F137)</f>
        <v>12</v>
      </c>
      <c r="G133" s="4">
        <f>SUM(G134:G137)</f>
        <v>13</v>
      </c>
      <c r="H133" s="4">
        <f>SUM(H134:H137)</f>
        <v>14</v>
      </c>
      <c r="I133" s="4">
        <f>SUM(I134:I137)</f>
        <v>15</v>
      </c>
      <c r="J133" s="4">
        <f t="shared" si="11"/>
        <v>54</v>
      </c>
    </row>
    <row r="134" spans="1:10" ht="31.5" customHeight="1">
      <c r="A134" s="48"/>
      <c r="B134" s="40"/>
      <c r="C134" s="40"/>
      <c r="D134" s="3" t="s">
        <v>40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f t="shared" si="11"/>
        <v>0</v>
      </c>
    </row>
    <row r="135" spans="1:10" ht="31.5" customHeight="1">
      <c r="A135" s="48"/>
      <c r="B135" s="40"/>
      <c r="C135" s="40"/>
      <c r="D135" s="3" t="s">
        <v>41</v>
      </c>
      <c r="E135" s="5">
        <v>0</v>
      </c>
      <c r="F135" s="5">
        <v>12</v>
      </c>
      <c r="G135" s="5">
        <v>13</v>
      </c>
      <c r="H135" s="5">
        <v>14</v>
      </c>
      <c r="I135" s="5">
        <v>15</v>
      </c>
      <c r="J135" s="5">
        <f t="shared" si="11"/>
        <v>54</v>
      </c>
    </row>
    <row r="136" spans="1:10" ht="31.5" customHeight="1">
      <c r="A136" s="48"/>
      <c r="B136" s="40"/>
      <c r="C136" s="40"/>
      <c r="D136" s="3" t="s">
        <v>42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f t="shared" si="11"/>
        <v>0</v>
      </c>
    </row>
    <row r="137" spans="1:10" ht="31.5" customHeight="1">
      <c r="A137" s="48"/>
      <c r="B137" s="40"/>
      <c r="C137" s="40"/>
      <c r="D137" s="3" t="s">
        <v>43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f t="shared" si="11"/>
        <v>0</v>
      </c>
    </row>
    <row r="138" spans="1:10" ht="31.5" customHeight="1">
      <c r="A138" s="48">
        <v>26</v>
      </c>
      <c r="B138" s="40" t="s">
        <v>125</v>
      </c>
      <c r="C138" s="40" t="s">
        <v>51</v>
      </c>
      <c r="D138" s="3" t="s">
        <v>39</v>
      </c>
      <c r="E138" s="4">
        <f>SUM(E139:E142)</f>
        <v>0</v>
      </c>
      <c r="F138" s="4">
        <f>SUM(F139:F142)</f>
        <v>0</v>
      </c>
      <c r="G138" s="4">
        <f>SUM(G139:G142)</f>
        <v>0</v>
      </c>
      <c r="H138" s="4">
        <f>SUM(H139:H142)</f>
        <v>0</v>
      </c>
      <c r="I138" s="4">
        <f>SUM(I139:I142)</f>
        <v>0</v>
      </c>
      <c r="J138" s="5">
        <f t="shared" si="11"/>
        <v>0</v>
      </c>
    </row>
    <row r="139" spans="1:10" ht="31.5" customHeight="1">
      <c r="A139" s="48"/>
      <c r="B139" s="40"/>
      <c r="C139" s="40"/>
      <c r="D139" s="3" t="s">
        <v>40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f t="shared" si="11"/>
        <v>0</v>
      </c>
    </row>
    <row r="140" spans="1:10" ht="31.5" customHeight="1">
      <c r="A140" s="48"/>
      <c r="B140" s="40"/>
      <c r="C140" s="40"/>
      <c r="D140" s="3" t="s">
        <v>41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f t="shared" si="11"/>
        <v>0</v>
      </c>
    </row>
    <row r="141" spans="1:10" ht="31.5" customHeight="1">
      <c r="A141" s="48"/>
      <c r="B141" s="40"/>
      <c r="C141" s="40"/>
      <c r="D141" s="3" t="s">
        <v>42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 t="shared" si="11"/>
        <v>0</v>
      </c>
    </row>
    <row r="142" spans="1:10" ht="31.5" customHeight="1">
      <c r="A142" s="48"/>
      <c r="B142" s="40"/>
      <c r="C142" s="40"/>
      <c r="D142" s="3" t="s">
        <v>43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 t="shared" si="11"/>
        <v>0</v>
      </c>
    </row>
    <row r="143" spans="1:10" ht="30" customHeight="1">
      <c r="A143" s="48">
        <v>27</v>
      </c>
      <c r="B143" s="40" t="s">
        <v>126</v>
      </c>
      <c r="C143" s="40" t="s">
        <v>80</v>
      </c>
      <c r="D143" s="3" t="s">
        <v>39</v>
      </c>
      <c r="E143" s="4">
        <f>SUM(E144:E147)</f>
        <v>0</v>
      </c>
      <c r="F143" s="4">
        <f>SUM(F144:F147)</f>
        <v>0</v>
      </c>
      <c r="G143" s="4">
        <f>SUM(G144:G147)</f>
        <v>0</v>
      </c>
      <c r="H143" s="4">
        <f>SUM(H144:H147)</f>
        <v>0</v>
      </c>
      <c r="I143" s="4">
        <f>SUM(I144:I147)</f>
        <v>0</v>
      </c>
      <c r="J143" s="4">
        <f t="shared" si="11"/>
        <v>0</v>
      </c>
    </row>
    <row r="144" spans="1:10" ht="30" customHeight="1">
      <c r="A144" s="48"/>
      <c r="B144" s="40"/>
      <c r="C144" s="40"/>
      <c r="D144" s="3" t="s">
        <v>40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4">
        <f t="shared" si="11"/>
        <v>0</v>
      </c>
    </row>
    <row r="145" spans="1:10" ht="30" customHeight="1">
      <c r="A145" s="48"/>
      <c r="B145" s="40"/>
      <c r="C145" s="40"/>
      <c r="D145" s="3" t="s">
        <v>41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4">
        <f t="shared" si="11"/>
        <v>0</v>
      </c>
    </row>
    <row r="146" spans="1:10" ht="30" customHeight="1">
      <c r="A146" s="48"/>
      <c r="B146" s="40"/>
      <c r="C146" s="40"/>
      <c r="D146" s="3" t="s">
        <v>42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4">
        <f t="shared" si="11"/>
        <v>0</v>
      </c>
    </row>
    <row r="147" spans="1:10" ht="30" customHeight="1">
      <c r="A147" s="48"/>
      <c r="B147" s="40"/>
      <c r="C147" s="40"/>
      <c r="D147" s="3" t="s">
        <v>43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4">
        <f t="shared" si="11"/>
        <v>0</v>
      </c>
    </row>
    <row r="148" spans="1:10" ht="30" customHeight="1">
      <c r="A148" s="48">
        <v>28</v>
      </c>
      <c r="B148" s="40" t="s">
        <v>127</v>
      </c>
      <c r="C148" s="40" t="s">
        <v>0</v>
      </c>
      <c r="D148" s="3" t="s">
        <v>39</v>
      </c>
      <c r="E148" s="4">
        <f>SUM(E149:E152)</f>
        <v>0</v>
      </c>
      <c r="F148" s="4">
        <f>SUM(F149:F152)</f>
        <v>0</v>
      </c>
      <c r="G148" s="4">
        <f>SUM(G149:G152)</f>
        <v>0</v>
      </c>
      <c r="H148" s="4">
        <f>SUM(H149:H152)</f>
        <v>0</v>
      </c>
      <c r="I148" s="4">
        <f>SUM(E148:H148)</f>
        <v>0</v>
      </c>
      <c r="J148" s="4">
        <f t="shared" si="11"/>
        <v>0</v>
      </c>
    </row>
    <row r="149" spans="1:10" ht="30" customHeight="1">
      <c r="A149" s="48"/>
      <c r="B149" s="40"/>
      <c r="C149" s="40"/>
      <c r="D149" s="3" t="s">
        <v>40</v>
      </c>
      <c r="E149" s="5">
        <v>0</v>
      </c>
      <c r="F149" s="5">
        <v>0</v>
      </c>
      <c r="G149" s="5">
        <v>0</v>
      </c>
      <c r="H149" s="5">
        <v>0</v>
      </c>
      <c r="I149" s="4">
        <f>SUM(E149:H149)</f>
        <v>0</v>
      </c>
      <c r="J149" s="4">
        <f>SUM(E149:I149)</f>
        <v>0</v>
      </c>
    </row>
    <row r="150" spans="1:10" ht="30" customHeight="1">
      <c r="A150" s="48"/>
      <c r="B150" s="40"/>
      <c r="C150" s="40"/>
      <c r="D150" s="3" t="s">
        <v>41</v>
      </c>
      <c r="E150" s="5">
        <v>0</v>
      </c>
      <c r="F150" s="5">
        <v>0</v>
      </c>
      <c r="G150" s="5">
        <v>0</v>
      </c>
      <c r="H150" s="5">
        <v>0</v>
      </c>
      <c r="I150" s="4">
        <f>SUM(E150:H150)</f>
        <v>0</v>
      </c>
      <c r="J150" s="4">
        <f>SUM(E150:I150)</f>
        <v>0</v>
      </c>
    </row>
    <row r="151" spans="1:10" ht="30" customHeight="1">
      <c r="A151" s="48"/>
      <c r="B151" s="40"/>
      <c r="C151" s="40"/>
      <c r="D151" s="3" t="s">
        <v>42</v>
      </c>
      <c r="E151" s="5">
        <v>0</v>
      </c>
      <c r="F151" s="5">
        <v>0</v>
      </c>
      <c r="G151" s="5">
        <v>0</v>
      </c>
      <c r="H151" s="5">
        <v>0</v>
      </c>
      <c r="I151" s="4">
        <f>SUM(E151:H151)</f>
        <v>0</v>
      </c>
      <c r="J151" s="4">
        <f>SUM(E151:I151)</f>
        <v>0</v>
      </c>
    </row>
    <row r="152" spans="1:10" ht="30" customHeight="1">
      <c r="A152" s="48"/>
      <c r="B152" s="40"/>
      <c r="C152" s="40"/>
      <c r="D152" s="3" t="s">
        <v>43</v>
      </c>
      <c r="E152" s="5">
        <v>0</v>
      </c>
      <c r="F152" s="5">
        <v>0</v>
      </c>
      <c r="G152" s="5">
        <v>0</v>
      </c>
      <c r="H152" s="5">
        <v>0</v>
      </c>
      <c r="I152" s="4">
        <f>SUM(E152:H152)</f>
        <v>0</v>
      </c>
      <c r="J152" s="4">
        <f>SUM(E152:I152)</f>
        <v>0</v>
      </c>
    </row>
    <row r="153" spans="1:10" ht="33" customHeight="1" hidden="1">
      <c r="A153" s="38" t="s">
        <v>32</v>
      </c>
      <c r="B153" s="39"/>
      <c r="C153" s="39"/>
      <c r="D153" s="39"/>
      <c r="E153" s="4">
        <f aca="true" t="shared" si="12" ref="E153:J153">SUM(E154:E157)</f>
        <v>45819</v>
      </c>
      <c r="F153" s="4">
        <f t="shared" si="12"/>
        <v>49003</v>
      </c>
      <c r="G153" s="4">
        <f t="shared" si="12"/>
        <v>50468</v>
      </c>
      <c r="H153" s="4">
        <f t="shared" si="12"/>
        <v>52843</v>
      </c>
      <c r="I153" s="4">
        <f t="shared" si="12"/>
        <v>55218</v>
      </c>
      <c r="J153" s="4">
        <f t="shared" si="12"/>
        <v>251651</v>
      </c>
    </row>
    <row r="154" spans="1:10" ht="33" customHeight="1" hidden="1">
      <c r="A154" s="23"/>
      <c r="B154" s="24"/>
      <c r="C154" s="24"/>
      <c r="D154" s="3" t="s">
        <v>40</v>
      </c>
      <c r="E154" s="4">
        <f>SUM(E9,E14,E19,E24,E29,E34,E39,E44,E49,E54,E59,E64,E69,E74,E79,E84,E89,E94,E99,E104,E109,E114,E119,E124,E129,E134,E139,E144,E149)</f>
        <v>3000</v>
      </c>
      <c r="F154" s="4">
        <f>SUM(F9,F14,F19,F24,F29,F34,F39,F44,F49,F54,F59,F64,F69,F74,F79,F84,F89,F94,F99,F104,F109,F114,F119,F124,F129,F134,F139,F144,F149)</f>
        <v>3000</v>
      </c>
      <c r="G154" s="4">
        <f>SUM(G9,G14,G19,G24,G29,G34,G39,G44,G49,G54,G59,G64,G69,G74,G79,G84,G89,G94,G99,G104,G109,G114,G119,G124,G129,G134,G139,G144,G149)</f>
        <v>3000</v>
      </c>
      <c r="H154" s="4">
        <f>SUM(H9,H14,H19,H24,H29,H34,H39,H44,H49,H54,H59,H64,H69,H74,H79,H84,H89,H94,H99,H104,H109,H114,H119,H124,H129,H134,H139,H144,H149)</f>
        <v>3000</v>
      </c>
      <c r="I154" s="4">
        <f>SUM(I9,I14,I19,I24,I29,I34,I39,I44,I49,I54,I59,I64,I69,I74,I79,I84,I89,I94,I99,I104,I109,I114,I119,I124,I129,I134,I139,I144,I149)</f>
        <v>3000</v>
      </c>
      <c r="J154" s="4">
        <f>SUM(E154:I154)</f>
        <v>15000</v>
      </c>
    </row>
    <row r="155" spans="1:10" ht="33" customHeight="1" hidden="1">
      <c r="A155" s="23"/>
      <c r="B155" s="24"/>
      <c r="C155" s="24"/>
      <c r="D155" s="3" t="s">
        <v>41</v>
      </c>
      <c r="E155" s="4">
        <f>SUM(E10,E15,E20,E25,E30,E35,E40,E45,E50,E55,E60,E65,K73,E70,E75,E80,E84,E90,E95,E100,E105,E110,E115,E120,E125,E130,E135,E140,E145,E150)</f>
        <v>17807</v>
      </c>
      <c r="F155" s="4">
        <f>SUM(F10,F15,F20,F25,F30,F35,F40,F45,F50,F55,F60,F65,L73,F70,F75,F80,F84,F90,F95,F100,F105,F110,F115,F120,F125,F130,F135,F140,F145,F150)</f>
        <v>18085</v>
      </c>
      <c r="G155" s="4">
        <f>SUM(G10,G15,G20,G25,G30,G35,G40,G45,G50,G55,G60,G65,M73,G70,G75,G80,G84,G90,G95,G100,G105,G110,G115,G120,G125,G130,G135,G140,G145,G150)</f>
        <v>18349</v>
      </c>
      <c r="H155" s="4">
        <f>SUM(H10,H15,H20,H25,H30,H35,H40,H45,H50,H55,H60,H65,N73,H70,H75,H80,H84,H90,H95,H100,H105,H110,H115,H120,H125,H130,H135,H140,H145,H150)</f>
        <v>19423</v>
      </c>
      <c r="I155" s="4">
        <f>SUM(I10,I15,I20,I25,I30,I35,I40,I45,I50,I55,I60,I65,O73,I70,I75,I80,I84,I90,I95,I100,I105,I110,I115,I120,I125,I130,I135,I140,I145,I150)</f>
        <v>20497</v>
      </c>
      <c r="J155" s="4">
        <f>SUM(E155:I155)</f>
        <v>94161</v>
      </c>
    </row>
    <row r="156" spans="1:10" ht="33" customHeight="1" hidden="1">
      <c r="A156" s="23"/>
      <c r="B156" s="24"/>
      <c r="C156" s="24"/>
      <c r="D156" s="3" t="s">
        <v>42</v>
      </c>
      <c r="E156" s="4">
        <f>SUM(E11,E16,E21,E26,E31,E36,E41,E46,E71,K78,K78,E76,E81,E86,E91,E96,E100,E101,E100,E106,E111,E116,E121,E126,E131,E136,E141,E146,E150)</f>
        <v>20000</v>
      </c>
      <c r="F156" s="4">
        <f>SUM(F11,F16,F21,F26,F31,F36,F41,F46,F71,L78,L78,F76,F81,F86,F91,F96,F100,F101,F100,F106,F111,F116,F121,F126,F131,F136,F141,F146,F150)</f>
        <v>21200</v>
      </c>
      <c r="G156" s="4">
        <f>SUM(G11,G16,G21,G26,G31,G36,G41,G46,G71,M78,M78,G76,G81,G86,G91,G96,G100,G101,G100,G106,G111,G116,G121,G126,G131,G136,G141,G146,G150)</f>
        <v>21500</v>
      </c>
      <c r="H156" s="4">
        <f>SUM(H11,H16,H21,H26,H31,H36,H41,H46,H71,N78,N78,H76,H81,H86,H91,H96,H100,H101,H100,H106,H111,H116,H121,H126,H131,H136,H141,H146,H150)</f>
        <v>22000</v>
      </c>
      <c r="I156" s="4">
        <f>SUM(I11,I16,I21,I26,I31,I36,I41,I46,I71,O78,O78,I76,I81,I86,I91,I96,I100,I101,I100,I106,I111,I116,I121,I126,I131,I136,I141,I146,I150)</f>
        <v>22500</v>
      </c>
      <c r="J156" s="4">
        <f>SUM(E156:I156)</f>
        <v>107200</v>
      </c>
    </row>
    <row r="157" spans="1:10" ht="33" customHeight="1" hidden="1">
      <c r="A157" s="23"/>
      <c r="B157" s="24"/>
      <c r="C157" s="24"/>
      <c r="D157" s="3" t="s">
        <v>43</v>
      </c>
      <c r="E157" s="4">
        <f aca="true" t="shared" si="13" ref="E157:J157">SUM(E12,E17,E22,E27,E32,E37,E42,E47,E52,E57,E62,E67,E72,E77,E82,E87,E92,E97,E102,E112,E117,E122,E127,E132,E137,E142,E148,E152)</f>
        <v>5012</v>
      </c>
      <c r="F157" s="4">
        <f t="shared" si="13"/>
        <v>6718</v>
      </c>
      <c r="G157" s="4">
        <f t="shared" si="13"/>
        <v>7619</v>
      </c>
      <c r="H157" s="4">
        <f t="shared" si="13"/>
        <v>8420</v>
      </c>
      <c r="I157" s="4">
        <f t="shared" si="13"/>
        <v>9221</v>
      </c>
      <c r="J157" s="4">
        <f t="shared" si="13"/>
        <v>35290</v>
      </c>
    </row>
    <row r="158" spans="1:10" ht="45" customHeight="1">
      <c r="A158" s="71">
        <v>29</v>
      </c>
      <c r="B158" s="30" t="s">
        <v>105</v>
      </c>
      <c r="C158" s="30" t="s">
        <v>88</v>
      </c>
      <c r="D158" s="13" t="s">
        <v>39</v>
      </c>
      <c r="E158" s="14">
        <f>SUM(E159:E162)</f>
        <v>4300</v>
      </c>
      <c r="F158" s="14">
        <f>SUM(F159:F162)</f>
        <v>4320</v>
      </c>
      <c r="G158" s="14">
        <f>SUM(G159:G162)</f>
        <v>4340</v>
      </c>
      <c r="H158" s="14">
        <f>SUM(H159:H162)</f>
        <v>4360</v>
      </c>
      <c r="I158" s="14">
        <f>SUM(I159:I162)</f>
        <v>4380</v>
      </c>
      <c r="J158" s="14">
        <f aca="true" t="shared" si="14" ref="J158:J167">SUM(E158:I158)</f>
        <v>21700</v>
      </c>
    </row>
    <row r="159" spans="1:10" ht="45" customHeight="1">
      <c r="A159" s="71"/>
      <c r="B159" s="30"/>
      <c r="C159" s="30"/>
      <c r="D159" s="13" t="s">
        <v>40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f t="shared" si="14"/>
        <v>0</v>
      </c>
    </row>
    <row r="160" spans="1:10" ht="45" customHeight="1">
      <c r="A160" s="71"/>
      <c r="B160" s="30"/>
      <c r="C160" s="30"/>
      <c r="D160" s="13" t="s">
        <v>41</v>
      </c>
      <c r="E160" s="14">
        <v>4300</v>
      </c>
      <c r="F160" s="14">
        <v>4320</v>
      </c>
      <c r="G160" s="14">
        <v>4340</v>
      </c>
      <c r="H160" s="14">
        <v>4360</v>
      </c>
      <c r="I160" s="14">
        <v>4380</v>
      </c>
      <c r="J160" s="14">
        <f t="shared" si="14"/>
        <v>21700</v>
      </c>
    </row>
    <row r="161" spans="1:10" ht="45" customHeight="1">
      <c r="A161" s="71"/>
      <c r="B161" s="30"/>
      <c r="C161" s="30"/>
      <c r="D161" s="13" t="s">
        <v>42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f t="shared" si="14"/>
        <v>0</v>
      </c>
    </row>
    <row r="162" spans="1:10" ht="45" customHeight="1">
      <c r="A162" s="71"/>
      <c r="B162" s="30"/>
      <c r="C162" s="30"/>
      <c r="D162" s="13" t="s">
        <v>43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f t="shared" si="14"/>
        <v>0</v>
      </c>
    </row>
    <row r="163" spans="1:10" ht="24.75" customHeight="1">
      <c r="A163" s="48">
        <v>30</v>
      </c>
      <c r="B163" s="40" t="s">
        <v>1</v>
      </c>
      <c r="C163" s="32" t="s">
        <v>49</v>
      </c>
      <c r="D163" s="3" t="s">
        <v>39</v>
      </c>
      <c r="E163" s="4">
        <f>SUM(E164:E167)</f>
        <v>0</v>
      </c>
      <c r="F163" s="4">
        <f>SUM(F164:F167)</f>
        <v>0</v>
      </c>
      <c r="G163" s="4">
        <f>SUM(G164:G167)</f>
        <v>0</v>
      </c>
      <c r="H163" s="4">
        <f>SUM(H164:H167)</f>
        <v>0</v>
      </c>
      <c r="I163" s="4">
        <f>SUM(I164:I167)</f>
        <v>0</v>
      </c>
      <c r="J163" s="4">
        <f t="shared" si="14"/>
        <v>0</v>
      </c>
    </row>
    <row r="164" spans="1:10" ht="24.75" customHeight="1">
      <c r="A164" s="48"/>
      <c r="B164" s="40"/>
      <c r="C164" s="32"/>
      <c r="D164" s="3" t="s">
        <v>40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f t="shared" si="14"/>
        <v>0</v>
      </c>
    </row>
    <row r="165" spans="1:10" ht="24.75" customHeight="1">
      <c r="A165" s="48"/>
      <c r="B165" s="40"/>
      <c r="C165" s="32"/>
      <c r="D165" s="3" t="s">
        <v>41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f t="shared" si="14"/>
        <v>0</v>
      </c>
    </row>
    <row r="166" spans="1:10" ht="24.75" customHeight="1">
      <c r="A166" s="48"/>
      <c r="B166" s="40"/>
      <c r="C166" s="32"/>
      <c r="D166" s="3" t="s">
        <v>42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f t="shared" si="14"/>
        <v>0</v>
      </c>
    </row>
    <row r="167" spans="1:10" ht="24.75" customHeight="1">
      <c r="A167" s="48"/>
      <c r="B167" s="40"/>
      <c r="C167" s="32"/>
      <c r="D167" s="3" t="s">
        <v>43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f t="shared" si="14"/>
        <v>0</v>
      </c>
    </row>
    <row r="168" spans="1:10" ht="0.75" customHeight="1">
      <c r="A168" s="10"/>
      <c r="B168" s="11"/>
      <c r="C168" s="9"/>
      <c r="D168" s="3"/>
      <c r="E168" s="4"/>
      <c r="F168" s="4"/>
      <c r="G168" s="4"/>
      <c r="H168" s="4"/>
      <c r="I168" s="4"/>
      <c r="J168" s="4"/>
    </row>
    <row r="169" spans="1:11" ht="24.75" customHeight="1">
      <c r="A169" s="31" t="s">
        <v>32</v>
      </c>
      <c r="B169" s="58"/>
      <c r="C169" s="58"/>
      <c r="D169" s="59"/>
      <c r="E169" s="4">
        <f>SUM(E170:E173)</f>
        <v>4300</v>
      </c>
      <c r="F169" s="4">
        <f>SUM(F170:F173)</f>
        <v>4320</v>
      </c>
      <c r="G169" s="4">
        <f>SUM(G170:G173)</f>
        <v>4340</v>
      </c>
      <c r="H169" s="4">
        <f>SUM(H170:H173)</f>
        <v>4360</v>
      </c>
      <c r="I169" s="4">
        <f>SUM(I170:I173)</f>
        <v>4380</v>
      </c>
      <c r="J169" s="4">
        <f>SUM(E169:I169)</f>
        <v>21700</v>
      </c>
      <c r="K169" s="17"/>
    </row>
    <row r="170" spans="1:11" ht="24.75" customHeight="1">
      <c r="A170" s="18"/>
      <c r="B170" s="12"/>
      <c r="C170" s="12"/>
      <c r="D170" s="3" t="s">
        <v>40</v>
      </c>
      <c r="E170" s="4">
        <f aca="true" t="shared" si="15" ref="E170:I171">SUM(E159,E164)</f>
        <v>0</v>
      </c>
      <c r="F170" s="4">
        <f t="shared" si="15"/>
        <v>0</v>
      </c>
      <c r="G170" s="4">
        <f t="shared" si="15"/>
        <v>0</v>
      </c>
      <c r="H170" s="4">
        <f t="shared" si="15"/>
        <v>0</v>
      </c>
      <c r="I170" s="4">
        <f t="shared" si="15"/>
        <v>0</v>
      </c>
      <c r="J170" s="4">
        <f>SUM(E170:I170)</f>
        <v>0</v>
      </c>
      <c r="K170" s="17"/>
    </row>
    <row r="171" spans="1:11" ht="24.75" customHeight="1">
      <c r="A171" s="18"/>
      <c r="B171" s="12"/>
      <c r="C171" s="12"/>
      <c r="D171" s="3" t="s">
        <v>41</v>
      </c>
      <c r="E171" s="4">
        <f t="shared" si="15"/>
        <v>4300</v>
      </c>
      <c r="F171" s="4">
        <f t="shared" si="15"/>
        <v>4320</v>
      </c>
      <c r="G171" s="4">
        <f t="shared" si="15"/>
        <v>4340</v>
      </c>
      <c r="H171" s="4">
        <f t="shared" si="15"/>
        <v>4360</v>
      </c>
      <c r="I171" s="4">
        <f t="shared" si="15"/>
        <v>4380</v>
      </c>
      <c r="J171" s="4">
        <f>SUM(E171:I171)</f>
        <v>21700</v>
      </c>
      <c r="K171" s="17"/>
    </row>
    <row r="172" spans="1:11" ht="24.75" customHeight="1">
      <c r="A172" s="18"/>
      <c r="B172" s="12"/>
      <c r="C172" s="12"/>
      <c r="D172" s="3" t="s">
        <v>42</v>
      </c>
      <c r="E172" s="4">
        <f>SUM(E161,E165)</f>
        <v>0</v>
      </c>
      <c r="F172" s="4">
        <f>SUM(F161,F165)</f>
        <v>0</v>
      </c>
      <c r="G172" s="4">
        <f>SUM(G161,G165)</f>
        <v>0</v>
      </c>
      <c r="H172" s="4">
        <f>SUM(H161,H165)</f>
        <v>0</v>
      </c>
      <c r="I172" s="4">
        <f>SUM(I161,I165)</f>
        <v>0</v>
      </c>
      <c r="J172" s="4">
        <f>SUM(E172:I172)</f>
        <v>0</v>
      </c>
      <c r="K172" s="17"/>
    </row>
    <row r="173" spans="1:11" ht="24.75" customHeight="1">
      <c r="A173" s="18"/>
      <c r="B173" s="12"/>
      <c r="C173" s="12"/>
      <c r="D173" s="3" t="s">
        <v>43</v>
      </c>
      <c r="E173" s="4">
        <f>SUM(E162,E167)</f>
        <v>0</v>
      </c>
      <c r="F173" s="4">
        <f>SUM(F162,F167)</f>
        <v>0</v>
      </c>
      <c r="G173" s="4">
        <f>SUM(G162,G167)</f>
        <v>0</v>
      </c>
      <c r="H173" s="4">
        <f>SUM(H162,H167)</f>
        <v>0</v>
      </c>
      <c r="I173" s="4">
        <f>SUM(I162,I167)</f>
        <v>0</v>
      </c>
      <c r="J173" s="4">
        <f>SUM(E173:I173)</f>
        <v>0</v>
      </c>
      <c r="K173" s="17"/>
    </row>
    <row r="174" spans="1:10" ht="30" customHeight="1">
      <c r="A174" s="34" t="s">
        <v>45</v>
      </c>
      <c r="B174" s="34"/>
      <c r="C174" s="34"/>
      <c r="D174" s="35"/>
      <c r="E174" s="35"/>
      <c r="F174" s="35"/>
      <c r="G174" s="35"/>
      <c r="H174" s="35"/>
      <c r="I174" s="35"/>
      <c r="J174" s="35"/>
    </row>
    <row r="175" spans="1:10" ht="30" customHeight="1">
      <c r="A175" s="33">
        <v>1</v>
      </c>
      <c r="B175" s="36" t="s">
        <v>111</v>
      </c>
      <c r="C175" s="32" t="s">
        <v>112</v>
      </c>
      <c r="D175" s="3" t="s">
        <v>39</v>
      </c>
      <c r="E175" s="4">
        <f>SUM(E176:E179)</f>
        <v>0</v>
      </c>
      <c r="F175" s="4">
        <f>SUM(F176:F179)</f>
        <v>0</v>
      </c>
      <c r="G175" s="4">
        <f>SUM(G176:G179)</f>
        <v>0</v>
      </c>
      <c r="H175" s="4">
        <f>SUM(H176:H179)</f>
        <v>0</v>
      </c>
      <c r="I175" s="4">
        <f>SUM(I176:I179)</f>
        <v>0</v>
      </c>
      <c r="J175" s="4">
        <f aca="true" t="shared" si="16" ref="J175:J234">SUM(E175:I175)</f>
        <v>0</v>
      </c>
    </row>
    <row r="176" spans="1:10" ht="30" customHeight="1">
      <c r="A176" s="33"/>
      <c r="B176" s="33"/>
      <c r="C176" s="32"/>
      <c r="D176" s="3" t="s">
        <v>40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4">
        <f t="shared" si="16"/>
        <v>0</v>
      </c>
    </row>
    <row r="177" spans="1:10" ht="30" customHeight="1">
      <c r="A177" s="33"/>
      <c r="B177" s="33"/>
      <c r="C177" s="32"/>
      <c r="D177" s="3" t="s">
        <v>41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4">
        <f t="shared" si="16"/>
        <v>0</v>
      </c>
    </row>
    <row r="178" spans="1:10" ht="30" customHeight="1">
      <c r="A178" s="33"/>
      <c r="B178" s="33"/>
      <c r="C178" s="32"/>
      <c r="D178" s="3" t="s">
        <v>42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4">
        <f t="shared" si="16"/>
        <v>0</v>
      </c>
    </row>
    <row r="179" spans="1:10" ht="30" customHeight="1">
      <c r="A179" s="33"/>
      <c r="B179" s="33"/>
      <c r="C179" s="32"/>
      <c r="D179" s="3" t="s">
        <v>43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4">
        <f t="shared" si="16"/>
        <v>0</v>
      </c>
    </row>
    <row r="180" spans="1:10" ht="30" customHeight="1">
      <c r="A180" s="33">
        <v>2</v>
      </c>
      <c r="B180" s="36" t="s">
        <v>113</v>
      </c>
      <c r="C180" s="32" t="s">
        <v>114</v>
      </c>
      <c r="D180" s="3" t="s">
        <v>39</v>
      </c>
      <c r="E180" s="4">
        <f>SUM(E181:E184)</f>
        <v>0</v>
      </c>
      <c r="F180" s="4">
        <f>SUM(F181:F184)</f>
        <v>0</v>
      </c>
      <c r="G180" s="4">
        <f>SUM(G181:G184)</f>
        <v>0</v>
      </c>
      <c r="H180" s="4">
        <f>SUM(H181:H184)</f>
        <v>0</v>
      </c>
      <c r="I180" s="4">
        <f>SUM(I181:I184)</f>
        <v>0</v>
      </c>
      <c r="J180" s="4">
        <f t="shared" si="16"/>
        <v>0</v>
      </c>
    </row>
    <row r="181" spans="1:10" ht="30" customHeight="1">
      <c r="A181" s="33"/>
      <c r="B181" s="33"/>
      <c r="C181" s="32"/>
      <c r="D181" s="3" t="s">
        <v>40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4">
        <f t="shared" si="16"/>
        <v>0</v>
      </c>
    </row>
    <row r="182" spans="1:10" ht="30" customHeight="1">
      <c r="A182" s="33"/>
      <c r="B182" s="33"/>
      <c r="C182" s="32"/>
      <c r="D182" s="3" t="s">
        <v>41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4">
        <f t="shared" si="16"/>
        <v>0</v>
      </c>
    </row>
    <row r="183" spans="1:10" ht="30" customHeight="1">
      <c r="A183" s="33"/>
      <c r="B183" s="33"/>
      <c r="C183" s="32"/>
      <c r="D183" s="3" t="s">
        <v>42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4">
        <f t="shared" si="16"/>
        <v>0</v>
      </c>
    </row>
    <row r="184" spans="1:10" ht="30" customHeight="1">
      <c r="A184" s="33"/>
      <c r="B184" s="33"/>
      <c r="C184" s="32"/>
      <c r="D184" s="3" t="s">
        <v>43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4">
        <f t="shared" si="16"/>
        <v>0</v>
      </c>
    </row>
    <row r="185" spans="1:10" ht="30" customHeight="1">
      <c r="A185" s="33">
        <v>3</v>
      </c>
      <c r="B185" s="36" t="s">
        <v>143</v>
      </c>
      <c r="C185" s="32" t="s">
        <v>144</v>
      </c>
      <c r="D185" s="3" t="s">
        <v>39</v>
      </c>
      <c r="E185" s="4">
        <f>SUM(E186:E189)</f>
        <v>0</v>
      </c>
      <c r="F185" s="4">
        <f>SUM(F186:F189)</f>
        <v>0</v>
      </c>
      <c r="G185" s="4">
        <f>SUM(G186:G189)</f>
        <v>0</v>
      </c>
      <c r="H185" s="4">
        <f>SUM(H186:H189)</f>
        <v>0</v>
      </c>
      <c r="I185" s="4">
        <f>SUM(I186:I189)</f>
        <v>0</v>
      </c>
      <c r="J185" s="4">
        <f t="shared" si="16"/>
        <v>0</v>
      </c>
    </row>
    <row r="186" spans="1:10" ht="30" customHeight="1">
      <c r="A186" s="33"/>
      <c r="B186" s="33"/>
      <c r="C186" s="32"/>
      <c r="D186" s="3" t="s">
        <v>40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4">
        <f t="shared" si="16"/>
        <v>0</v>
      </c>
    </row>
    <row r="187" spans="1:10" ht="30" customHeight="1">
      <c r="A187" s="33"/>
      <c r="B187" s="33"/>
      <c r="C187" s="32"/>
      <c r="D187" s="3" t="s">
        <v>41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4">
        <f t="shared" si="16"/>
        <v>0</v>
      </c>
    </row>
    <row r="188" spans="1:10" ht="30" customHeight="1">
      <c r="A188" s="33"/>
      <c r="B188" s="33"/>
      <c r="C188" s="32"/>
      <c r="D188" s="3" t="s">
        <v>42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4">
        <f t="shared" si="16"/>
        <v>0</v>
      </c>
    </row>
    <row r="189" spans="1:10" ht="30" customHeight="1">
      <c r="A189" s="33"/>
      <c r="B189" s="33"/>
      <c r="C189" s="32"/>
      <c r="D189" s="3" t="s">
        <v>43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4">
        <f t="shared" si="16"/>
        <v>0</v>
      </c>
    </row>
    <row r="190" spans="1:10" ht="30" customHeight="1">
      <c r="A190" s="33">
        <v>4</v>
      </c>
      <c r="B190" s="36" t="s">
        <v>128</v>
      </c>
      <c r="C190" s="32" t="s">
        <v>145</v>
      </c>
      <c r="D190" s="3" t="s">
        <v>39</v>
      </c>
      <c r="E190" s="4">
        <f>SUM(E191:E194)</f>
        <v>0</v>
      </c>
      <c r="F190" s="4">
        <f>SUM(F191:F194)</f>
        <v>0</v>
      </c>
      <c r="G190" s="4">
        <f>SUM(G191:G194)</f>
        <v>0</v>
      </c>
      <c r="H190" s="4">
        <f>SUM(H191:H194)</f>
        <v>0</v>
      </c>
      <c r="I190" s="4">
        <f>SUM(I191:I194)</f>
        <v>0</v>
      </c>
      <c r="J190" s="4">
        <f t="shared" si="16"/>
        <v>0</v>
      </c>
    </row>
    <row r="191" spans="1:10" ht="30" customHeight="1">
      <c r="A191" s="33"/>
      <c r="B191" s="33"/>
      <c r="C191" s="32"/>
      <c r="D191" s="3" t="s">
        <v>40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4">
        <f t="shared" si="16"/>
        <v>0</v>
      </c>
    </row>
    <row r="192" spans="1:10" ht="30" customHeight="1">
      <c r="A192" s="33"/>
      <c r="B192" s="33"/>
      <c r="C192" s="32"/>
      <c r="D192" s="3" t="s">
        <v>41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4">
        <f t="shared" si="16"/>
        <v>0</v>
      </c>
    </row>
    <row r="193" spans="1:10" ht="30" customHeight="1">
      <c r="A193" s="33"/>
      <c r="B193" s="33"/>
      <c r="C193" s="32"/>
      <c r="D193" s="3" t="s">
        <v>42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4">
        <f t="shared" si="16"/>
        <v>0</v>
      </c>
    </row>
    <row r="194" spans="1:10" ht="30" customHeight="1">
      <c r="A194" s="33"/>
      <c r="B194" s="33"/>
      <c r="C194" s="32"/>
      <c r="D194" s="3" t="s">
        <v>43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4">
        <f t="shared" si="16"/>
        <v>0</v>
      </c>
    </row>
    <row r="195" spans="1:10" ht="33" customHeight="1">
      <c r="A195" s="33">
        <v>5</v>
      </c>
      <c r="B195" s="36" t="s">
        <v>115</v>
      </c>
      <c r="C195" s="32" t="s">
        <v>117</v>
      </c>
      <c r="D195" s="3" t="s">
        <v>39</v>
      </c>
      <c r="E195" s="4">
        <f>SUM(E196:E199)</f>
        <v>0</v>
      </c>
      <c r="F195" s="4">
        <f>SUM(F196:F199)</f>
        <v>0</v>
      </c>
      <c r="G195" s="4">
        <f>SUM(G196:G199)</f>
        <v>0</v>
      </c>
      <c r="H195" s="4">
        <f>SUM(H196:H199)</f>
        <v>0</v>
      </c>
      <c r="I195" s="4">
        <f>SUM(I196:I199)</f>
        <v>0</v>
      </c>
      <c r="J195" s="4">
        <f t="shared" si="16"/>
        <v>0</v>
      </c>
    </row>
    <row r="196" spans="1:10" ht="33" customHeight="1">
      <c r="A196" s="33"/>
      <c r="B196" s="33"/>
      <c r="C196" s="32"/>
      <c r="D196" s="3" t="s">
        <v>40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4">
        <f t="shared" si="16"/>
        <v>0</v>
      </c>
    </row>
    <row r="197" spans="1:10" ht="33" customHeight="1">
      <c r="A197" s="33"/>
      <c r="B197" s="33"/>
      <c r="C197" s="32"/>
      <c r="D197" s="3" t="s">
        <v>41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4">
        <f t="shared" si="16"/>
        <v>0</v>
      </c>
    </row>
    <row r="198" spans="1:10" ht="33" customHeight="1">
      <c r="A198" s="33"/>
      <c r="B198" s="33"/>
      <c r="C198" s="32"/>
      <c r="D198" s="3" t="s">
        <v>42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4">
        <f t="shared" si="16"/>
        <v>0</v>
      </c>
    </row>
    <row r="199" spans="1:10" ht="38.25" customHeight="1">
      <c r="A199" s="33"/>
      <c r="B199" s="33"/>
      <c r="C199" s="32"/>
      <c r="D199" s="3" t="s">
        <v>43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4">
        <f t="shared" si="16"/>
        <v>0</v>
      </c>
    </row>
    <row r="200" spans="1:10" ht="30" customHeight="1">
      <c r="A200" s="33">
        <v>6</v>
      </c>
      <c r="B200" s="36" t="s">
        <v>116</v>
      </c>
      <c r="C200" s="32" t="s">
        <v>104</v>
      </c>
      <c r="D200" s="3" t="s">
        <v>39</v>
      </c>
      <c r="E200" s="4">
        <f>SUM(E201:E204)</f>
        <v>37.5</v>
      </c>
      <c r="F200" s="4">
        <f>SUM(F201:F204)</f>
        <v>30</v>
      </c>
      <c r="G200" s="4">
        <f>SUM(G201:G204)</f>
        <v>28</v>
      </c>
      <c r="H200" s="4">
        <f>SUM(H201:H204)</f>
        <v>25</v>
      </c>
      <c r="I200" s="4">
        <f>SUM(I201:I204)</f>
        <v>20</v>
      </c>
      <c r="J200" s="4">
        <f t="shared" si="16"/>
        <v>140.5</v>
      </c>
    </row>
    <row r="201" spans="1:10" ht="30" customHeight="1">
      <c r="A201" s="33"/>
      <c r="B201" s="33"/>
      <c r="C201" s="32"/>
      <c r="D201" s="3" t="s">
        <v>40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4">
        <f t="shared" si="16"/>
        <v>0</v>
      </c>
    </row>
    <row r="202" spans="1:10" ht="30" customHeight="1">
      <c r="A202" s="33"/>
      <c r="B202" s="33"/>
      <c r="C202" s="32"/>
      <c r="D202" s="3" t="s">
        <v>41</v>
      </c>
      <c r="E202" s="5">
        <v>37.5</v>
      </c>
      <c r="F202" s="5">
        <v>30</v>
      </c>
      <c r="G202" s="5">
        <v>28</v>
      </c>
      <c r="H202" s="5">
        <v>25</v>
      </c>
      <c r="I202" s="5">
        <v>20</v>
      </c>
      <c r="J202" s="4">
        <f t="shared" si="16"/>
        <v>140.5</v>
      </c>
    </row>
    <row r="203" spans="1:10" ht="30" customHeight="1">
      <c r="A203" s="33"/>
      <c r="B203" s="33"/>
      <c r="C203" s="32"/>
      <c r="D203" s="3" t="s">
        <v>42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4">
        <f t="shared" si="16"/>
        <v>0</v>
      </c>
    </row>
    <row r="204" spans="1:10" ht="30" customHeight="1">
      <c r="A204" s="33"/>
      <c r="B204" s="33"/>
      <c r="C204" s="32"/>
      <c r="D204" s="3" t="s">
        <v>43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4">
        <f t="shared" si="16"/>
        <v>0</v>
      </c>
    </row>
    <row r="205" spans="1:10" ht="36.75" customHeight="1">
      <c r="A205" s="44">
        <v>7</v>
      </c>
      <c r="B205" s="69" t="s">
        <v>118</v>
      </c>
      <c r="C205" s="32" t="s">
        <v>117</v>
      </c>
      <c r="D205" s="3" t="s">
        <v>39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f aca="true" t="shared" si="17" ref="J205:J220">SUM(E205:I205)</f>
        <v>0</v>
      </c>
    </row>
    <row r="206" spans="1:10" ht="36.75" customHeight="1">
      <c r="A206" s="44"/>
      <c r="B206" s="70"/>
      <c r="C206" s="32"/>
      <c r="D206" s="3" t="s">
        <v>40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 t="shared" si="17"/>
        <v>0</v>
      </c>
    </row>
    <row r="207" spans="1:10" ht="36.75" customHeight="1">
      <c r="A207" s="44"/>
      <c r="B207" s="70"/>
      <c r="C207" s="32"/>
      <c r="D207" s="3" t="s">
        <v>41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 t="shared" si="17"/>
        <v>0</v>
      </c>
    </row>
    <row r="208" spans="1:10" ht="36.75" customHeight="1">
      <c r="A208" s="44"/>
      <c r="B208" s="70"/>
      <c r="C208" s="32"/>
      <c r="D208" s="3" t="s">
        <v>42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 t="shared" si="17"/>
        <v>0</v>
      </c>
    </row>
    <row r="209" spans="1:10" ht="36.75" customHeight="1">
      <c r="A209" s="44"/>
      <c r="B209" s="64"/>
      <c r="C209" s="32"/>
      <c r="D209" s="3" t="s">
        <v>43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 t="shared" si="17"/>
        <v>0</v>
      </c>
    </row>
    <row r="210" spans="1:10" ht="36.75" customHeight="1">
      <c r="A210" s="44">
        <v>8</v>
      </c>
      <c r="B210" s="69" t="s">
        <v>120</v>
      </c>
      <c r="C210" s="32" t="s">
        <v>117</v>
      </c>
      <c r="D210" s="3" t="s">
        <v>39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f t="shared" si="17"/>
        <v>0</v>
      </c>
    </row>
    <row r="211" spans="1:10" ht="36.75" customHeight="1">
      <c r="A211" s="44"/>
      <c r="B211" s="70"/>
      <c r="C211" s="32"/>
      <c r="D211" s="3" t="s">
        <v>40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f t="shared" si="17"/>
        <v>0</v>
      </c>
    </row>
    <row r="212" spans="1:10" ht="36.75" customHeight="1">
      <c r="A212" s="44"/>
      <c r="B212" s="70"/>
      <c r="C212" s="32"/>
      <c r="D212" s="3" t="s">
        <v>41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f t="shared" si="17"/>
        <v>0</v>
      </c>
    </row>
    <row r="213" spans="1:10" ht="36.75" customHeight="1">
      <c r="A213" s="44"/>
      <c r="B213" s="70"/>
      <c r="C213" s="32"/>
      <c r="D213" s="3" t="s">
        <v>42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17"/>
        <v>0</v>
      </c>
    </row>
    <row r="214" spans="1:10" ht="36.75" customHeight="1">
      <c r="A214" s="44"/>
      <c r="B214" s="70"/>
      <c r="C214" s="32"/>
      <c r="D214" s="3" t="s">
        <v>43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17"/>
        <v>0</v>
      </c>
    </row>
    <row r="215" spans="1:10" ht="36.75" customHeight="1">
      <c r="A215" s="44">
        <v>9</v>
      </c>
      <c r="B215" s="63" t="s">
        <v>119</v>
      </c>
      <c r="C215" s="32" t="s">
        <v>117</v>
      </c>
      <c r="D215" s="3" t="s">
        <v>39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f t="shared" si="17"/>
        <v>0</v>
      </c>
    </row>
    <row r="216" spans="1:10" ht="36.75" customHeight="1">
      <c r="A216" s="44"/>
      <c r="B216" s="70"/>
      <c r="C216" s="32"/>
      <c r="D216" s="3" t="s">
        <v>40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f t="shared" si="17"/>
        <v>0</v>
      </c>
    </row>
    <row r="217" spans="1:10" ht="36.75" customHeight="1">
      <c r="A217" s="44"/>
      <c r="B217" s="70"/>
      <c r="C217" s="32"/>
      <c r="D217" s="3" t="s">
        <v>41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f t="shared" si="17"/>
        <v>0</v>
      </c>
    </row>
    <row r="218" spans="1:10" ht="36.75" customHeight="1">
      <c r="A218" s="44"/>
      <c r="B218" s="70"/>
      <c r="C218" s="32"/>
      <c r="D218" s="3" t="s">
        <v>42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f t="shared" si="17"/>
        <v>0</v>
      </c>
    </row>
    <row r="219" spans="1:10" ht="36.75" customHeight="1">
      <c r="A219" s="44"/>
      <c r="B219" s="70"/>
      <c r="C219" s="32"/>
      <c r="D219" s="3" t="s">
        <v>43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f t="shared" si="17"/>
        <v>0</v>
      </c>
    </row>
    <row r="220" spans="1:10" ht="36.75" customHeight="1">
      <c r="A220" s="44">
        <v>10</v>
      </c>
      <c r="B220" s="63" t="s">
        <v>121</v>
      </c>
      <c r="C220" s="32" t="s">
        <v>117</v>
      </c>
      <c r="D220" s="3" t="s">
        <v>39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f t="shared" si="17"/>
        <v>0</v>
      </c>
    </row>
    <row r="221" spans="1:10" ht="36.75" customHeight="1">
      <c r="A221" s="44"/>
      <c r="B221" s="64"/>
      <c r="C221" s="32"/>
      <c r="D221" s="3" t="s">
        <v>40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</row>
    <row r="222" spans="1:10" ht="36.75" customHeight="1">
      <c r="A222" s="44"/>
      <c r="B222" s="64"/>
      <c r="C222" s="32"/>
      <c r="D222" s="3" t="s">
        <v>41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</row>
    <row r="223" spans="1:10" ht="36.75" customHeight="1">
      <c r="A223" s="44"/>
      <c r="B223" s="64"/>
      <c r="C223" s="32"/>
      <c r="D223" s="3" t="s">
        <v>42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</row>
    <row r="224" spans="1:10" ht="36.75" customHeight="1">
      <c r="A224" s="44"/>
      <c r="B224" s="64"/>
      <c r="C224" s="32"/>
      <c r="D224" s="3" t="s">
        <v>43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</row>
    <row r="225" spans="1:10" ht="36.75" customHeight="1">
      <c r="A225" s="44">
        <v>11</v>
      </c>
      <c r="B225" s="63" t="s">
        <v>122</v>
      </c>
      <c r="C225" s="32" t="s">
        <v>117</v>
      </c>
      <c r="D225" s="3" t="s">
        <v>39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</row>
    <row r="226" spans="1:10" ht="36.75" customHeight="1">
      <c r="A226" s="44"/>
      <c r="B226" s="64"/>
      <c r="C226" s="32"/>
      <c r="D226" s="3" t="s">
        <v>40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</row>
    <row r="227" spans="1:10" ht="36.75" customHeight="1">
      <c r="A227" s="44"/>
      <c r="B227" s="64"/>
      <c r="C227" s="32"/>
      <c r="D227" s="3" t="s">
        <v>41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</row>
    <row r="228" spans="1:10" ht="36.75" customHeight="1">
      <c r="A228" s="44"/>
      <c r="B228" s="64"/>
      <c r="C228" s="32"/>
      <c r="D228" s="3" t="s">
        <v>42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</row>
    <row r="229" spans="1:10" ht="36.75" customHeight="1">
      <c r="A229" s="44"/>
      <c r="B229" s="64"/>
      <c r="C229" s="32"/>
      <c r="D229" s="3" t="s">
        <v>43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</row>
    <row r="230" spans="1:10" ht="30" customHeight="1">
      <c r="A230" s="36">
        <v>12</v>
      </c>
      <c r="B230" s="36" t="s">
        <v>89</v>
      </c>
      <c r="C230" s="32" t="s">
        <v>8</v>
      </c>
      <c r="D230" s="3" t="s">
        <v>39</v>
      </c>
      <c r="E230" s="5">
        <v>0</v>
      </c>
      <c r="F230" s="4">
        <f>SUM(F231:F234)</f>
        <v>5000</v>
      </c>
      <c r="G230" s="4">
        <f>SUM(G231:G234)</f>
        <v>0</v>
      </c>
      <c r="H230" s="4">
        <f>SUM(H231:H234)</f>
        <v>0</v>
      </c>
      <c r="I230" s="4">
        <f>SUM(I231:I234)</f>
        <v>0</v>
      </c>
      <c r="J230" s="4">
        <f t="shared" si="16"/>
        <v>5000</v>
      </c>
    </row>
    <row r="231" spans="1:10" ht="30" customHeight="1">
      <c r="A231" s="36"/>
      <c r="B231" s="36"/>
      <c r="C231" s="32"/>
      <c r="D231" s="3" t="s">
        <v>40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f t="shared" si="16"/>
        <v>0</v>
      </c>
    </row>
    <row r="232" spans="1:10" ht="30" customHeight="1">
      <c r="A232" s="36"/>
      <c r="B232" s="36"/>
      <c r="C232" s="32"/>
      <c r="D232" s="3" t="s">
        <v>41</v>
      </c>
      <c r="E232" s="5">
        <v>800</v>
      </c>
      <c r="F232" s="5">
        <v>5000</v>
      </c>
      <c r="G232" s="5">
        <v>0</v>
      </c>
      <c r="H232" s="5">
        <v>0</v>
      </c>
      <c r="I232" s="5">
        <v>0</v>
      </c>
      <c r="J232" s="5">
        <f t="shared" si="16"/>
        <v>5800</v>
      </c>
    </row>
    <row r="233" spans="1:10" ht="30" customHeight="1">
      <c r="A233" s="36"/>
      <c r="B233" s="36"/>
      <c r="C233" s="32"/>
      <c r="D233" s="3" t="s">
        <v>42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f t="shared" si="16"/>
        <v>0</v>
      </c>
    </row>
    <row r="234" spans="1:10" ht="30" customHeight="1">
      <c r="A234" s="36"/>
      <c r="B234" s="36"/>
      <c r="C234" s="32"/>
      <c r="D234" s="3" t="s">
        <v>43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f t="shared" si="16"/>
        <v>0</v>
      </c>
    </row>
    <row r="235" spans="1:10" ht="30" customHeight="1" hidden="1">
      <c r="A235" s="33"/>
      <c r="B235" s="36"/>
      <c r="C235" s="32"/>
      <c r="D235" s="3"/>
      <c r="E235" s="4"/>
      <c r="F235" s="4"/>
      <c r="G235" s="4"/>
      <c r="H235" s="4"/>
      <c r="I235" s="4"/>
      <c r="J235" s="4"/>
    </row>
    <row r="236" spans="1:10" ht="30" customHeight="1" hidden="1">
      <c r="A236" s="33"/>
      <c r="B236" s="36"/>
      <c r="C236" s="32"/>
      <c r="D236" s="3"/>
      <c r="E236" s="5"/>
      <c r="F236" s="5"/>
      <c r="G236" s="5"/>
      <c r="H236" s="5"/>
      <c r="I236" s="5"/>
      <c r="J236" s="4"/>
    </row>
    <row r="237" spans="1:10" ht="30" customHeight="1" hidden="1">
      <c r="A237" s="33"/>
      <c r="B237" s="36"/>
      <c r="C237" s="32"/>
      <c r="D237" s="3"/>
      <c r="E237" s="5"/>
      <c r="F237" s="5"/>
      <c r="G237" s="5"/>
      <c r="H237" s="5"/>
      <c r="I237" s="5"/>
      <c r="J237" s="4"/>
    </row>
    <row r="238" spans="1:10" ht="30" customHeight="1" hidden="1">
      <c r="A238" s="33"/>
      <c r="B238" s="36"/>
      <c r="C238" s="32"/>
      <c r="D238" s="3"/>
      <c r="E238" s="5"/>
      <c r="F238" s="5"/>
      <c r="G238" s="5"/>
      <c r="H238" s="5"/>
      <c r="I238" s="5"/>
      <c r="J238" s="4"/>
    </row>
    <row r="239" spans="1:10" ht="30" customHeight="1" hidden="1">
      <c r="A239" s="33"/>
      <c r="B239" s="36"/>
      <c r="C239" s="32"/>
      <c r="D239" s="3"/>
      <c r="E239" s="5"/>
      <c r="F239" s="5"/>
      <c r="G239" s="5"/>
      <c r="H239" s="5"/>
      <c r="I239" s="5"/>
      <c r="J239" s="4"/>
    </row>
    <row r="240" spans="1:10" ht="34.5" customHeight="1">
      <c r="A240" s="60" t="s">
        <v>32</v>
      </c>
      <c r="B240" s="61"/>
      <c r="C240" s="61"/>
      <c r="D240" s="62"/>
      <c r="E240" s="6" t="e">
        <f aca="true" t="shared" si="18" ref="E240:J240">SUM(E241:E244)</f>
        <v>#REF!</v>
      </c>
      <c r="F240" s="6" t="e">
        <f t="shared" si="18"/>
        <v>#REF!</v>
      </c>
      <c r="G240" s="6" t="e">
        <f t="shared" si="18"/>
        <v>#REF!</v>
      </c>
      <c r="H240" s="6" t="e">
        <f t="shared" si="18"/>
        <v>#REF!</v>
      </c>
      <c r="I240" s="6" t="e">
        <f t="shared" si="18"/>
        <v>#REF!</v>
      </c>
      <c r="J240" s="6" t="e">
        <f t="shared" si="18"/>
        <v>#REF!</v>
      </c>
    </row>
    <row r="241" spans="1:10" ht="34.5" customHeight="1">
      <c r="A241" s="8"/>
      <c r="B241" s="8"/>
      <c r="C241" s="8"/>
      <c r="D241" s="3" t="s">
        <v>40</v>
      </c>
      <c r="E241" s="6" t="e">
        <f>SUM(E176,E181,E186,E191,E196,E201,#REF!,E206,E211,E216,#REF!,E221,E226,E231)</f>
        <v>#REF!</v>
      </c>
      <c r="F241" s="6" t="e">
        <f>SUM(F176,F181,F186,F191,F196,F201,#REF!,F206,F211,F216,#REF!,F221,F226,F231)</f>
        <v>#REF!</v>
      </c>
      <c r="G241" s="6" t="e">
        <f>SUM(G176,G181,G186,G191,G196,G201,#REF!,G206,G211,G216,#REF!,G221,G226,G231)</f>
        <v>#REF!</v>
      </c>
      <c r="H241" s="6" t="e">
        <f>SUM(H176,H181,H186,H191,H196,H201,#REF!,H206,H211,H216,#REF!,H221,H226,H231)</f>
        <v>#REF!</v>
      </c>
      <c r="I241" s="6" t="e">
        <f>SUM(I176,I181,I186,I191,I196,I201,#REF!,I206,I211,I216,#REF!,I221,I226,I231)</f>
        <v>#REF!</v>
      </c>
      <c r="J241" s="6" t="e">
        <f>SUM(J176,J181,J186,J191,J196,J201,#REF!,J206,J211,J216,#REF!,J221,J226,J231)</f>
        <v>#REF!</v>
      </c>
    </row>
    <row r="242" spans="1:10" ht="34.5" customHeight="1">
      <c r="A242" s="8"/>
      <c r="B242" s="8"/>
      <c r="C242" s="8"/>
      <c r="D242" s="3" t="s">
        <v>41</v>
      </c>
      <c r="E242" s="6" t="e">
        <f>SUM(E177,E182,E187,E192,E197,E202,#REF!,E207,E212,E217,#REF!,E222,E227,E232)</f>
        <v>#REF!</v>
      </c>
      <c r="F242" s="6" t="e">
        <f>SUM(F177,F182,F187,F192,F197,F202,#REF!,F207,F212,F217,#REF!,F222,F227,F232)</f>
        <v>#REF!</v>
      </c>
      <c r="G242" s="6" t="e">
        <f>SUM(G177,G182,G187,G192,G197,G202,#REF!,G207,G212,G217,#REF!,G222,G227,G232)</f>
        <v>#REF!</v>
      </c>
      <c r="H242" s="6" t="e">
        <f>SUM(H177,H182,H187,H192,H197,H202,#REF!,H207,H212,H217,#REF!,H222,H227,H232)</f>
        <v>#REF!</v>
      </c>
      <c r="I242" s="6" t="e">
        <f>SUM(I177,I182,I187,I192,I197,I202,#REF!,I207,I212,I217,#REF!,I222,I227,I232)</f>
        <v>#REF!</v>
      </c>
      <c r="J242" s="6" t="e">
        <f>SUM(J177,J182,J187,J192,J197,J202,#REF!,J207,J212,J217,#REF!,J222,J227,J232)</f>
        <v>#REF!</v>
      </c>
    </row>
    <row r="243" spans="1:10" ht="34.5" customHeight="1">
      <c r="A243" s="8"/>
      <c r="B243" s="8"/>
      <c r="C243" s="8"/>
      <c r="D243" s="3" t="s">
        <v>42</v>
      </c>
      <c r="E243" s="6" t="e">
        <f>SUM(E178,E183,E188,E193,E198,E203,#REF!,E208,E213,E218,#REF!,E223,E228,E233)</f>
        <v>#REF!</v>
      </c>
      <c r="F243" s="6" t="e">
        <f>SUM(F178,F183,F188,F193,F198,F203,#REF!,F208,F213,F218,#REF!,F223,F228,F233)</f>
        <v>#REF!</v>
      </c>
      <c r="G243" s="6" t="e">
        <f>SUM(G178,G183,G188,G193,G198,G203,#REF!,G208,G213,G218,#REF!,G223,G228,G233)</f>
        <v>#REF!</v>
      </c>
      <c r="H243" s="6" t="e">
        <f>SUM(H178,H183,H188,H193,H198,H203,#REF!,H208,H213,H218,#REF!,H223,H228,H233)</f>
        <v>#REF!</v>
      </c>
      <c r="I243" s="6" t="e">
        <f>SUM(I178,I183,I188,I193,I198,I203,#REF!,I208,I213,I218,#REF!,I223,I228,I233)</f>
        <v>#REF!</v>
      </c>
      <c r="J243" s="6" t="e">
        <f>SUM(J178,J183,J188,J193,J198,J203,#REF!,J208,J213,J218,#REF!,J223,J228,J233)</f>
        <v>#REF!</v>
      </c>
    </row>
    <row r="244" spans="1:10" ht="34.5" customHeight="1">
      <c r="A244" s="8"/>
      <c r="B244" s="8"/>
      <c r="C244" s="8"/>
      <c r="D244" s="3" t="s">
        <v>43</v>
      </c>
      <c r="E244" s="6" t="e">
        <f>SUM(E179,E184,E189,E194,E199,E204,#REF!,E209,E214,E219,#REF!,E224,E229,E234)</f>
        <v>#REF!</v>
      </c>
      <c r="F244" s="6" t="e">
        <f>SUM(F179,F184,F189,F194,F199,F204,#REF!,F209,F214,F219,#REF!,F224,F229,F234)</f>
        <v>#REF!</v>
      </c>
      <c r="G244" s="6" t="e">
        <f>SUM(G179,G184,G189,G194,G199,G204,#REF!,G209,G214,G219,#REF!,G224,G229,G234)</f>
        <v>#REF!</v>
      </c>
      <c r="H244" s="6" t="e">
        <f>SUM(H179,H184,H189,H194,H199,H204,#REF!,H209,H214,H219,#REF!,H224,H229,H234)</f>
        <v>#REF!</v>
      </c>
      <c r="I244" s="6" t="e">
        <f>SUM(I179,I184,I189,I194,I199,I204,#REF!,I209,I214,I219,#REF!,I224,I229,I234)</f>
        <v>#REF!</v>
      </c>
      <c r="J244" s="6" t="e">
        <f>SUM(J179,J184,J189,J194,J199,J204,#REF!,J209,J214,J219,#REF!,J224,J229,J234)</f>
        <v>#REF!</v>
      </c>
    </row>
    <row r="245" spans="1:10" ht="30" customHeight="1">
      <c r="A245" s="65" t="s">
        <v>106</v>
      </c>
      <c r="B245" s="65"/>
      <c r="C245" s="65"/>
      <c r="D245" s="66"/>
      <c r="E245" s="66"/>
      <c r="F245" s="66"/>
      <c r="G245" s="66"/>
      <c r="H245" s="66"/>
      <c r="I245" s="66"/>
      <c r="J245" s="66"/>
    </row>
    <row r="246" spans="1:10" ht="30" customHeight="1">
      <c r="A246" s="37">
        <v>1</v>
      </c>
      <c r="B246" s="36" t="s">
        <v>21</v>
      </c>
      <c r="C246" s="32" t="s">
        <v>100</v>
      </c>
      <c r="D246" s="3" t="s">
        <v>39</v>
      </c>
      <c r="E246" s="4">
        <f>SUM(E247:E250)</f>
        <v>0</v>
      </c>
      <c r="F246" s="4">
        <f>SUM(F247:F250)</f>
        <v>0</v>
      </c>
      <c r="G246" s="4">
        <f>SUM(G247:G250)</f>
        <v>0</v>
      </c>
      <c r="H246" s="4">
        <f>SUM(H247:H250)</f>
        <v>0</v>
      </c>
      <c r="I246" s="4">
        <f>SUM(I247:I250)</f>
        <v>0</v>
      </c>
      <c r="J246" s="4">
        <f aca="true" t="shared" si="19" ref="J246:J280">SUM(E246:I246)</f>
        <v>0</v>
      </c>
    </row>
    <row r="247" spans="1:10" ht="30" customHeight="1">
      <c r="A247" s="37"/>
      <c r="B247" s="33"/>
      <c r="C247" s="32"/>
      <c r="D247" s="3" t="s">
        <v>40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f t="shared" si="19"/>
        <v>0</v>
      </c>
    </row>
    <row r="248" spans="1:10" ht="30" customHeight="1">
      <c r="A248" s="37"/>
      <c r="B248" s="33"/>
      <c r="C248" s="32"/>
      <c r="D248" s="3" t="s">
        <v>41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f t="shared" si="19"/>
        <v>0</v>
      </c>
    </row>
    <row r="249" spans="1:10" ht="30" customHeight="1">
      <c r="A249" s="37"/>
      <c r="B249" s="33"/>
      <c r="C249" s="32"/>
      <c r="D249" s="3" t="s">
        <v>42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f t="shared" si="19"/>
        <v>0</v>
      </c>
    </row>
    <row r="250" spans="1:10" ht="30" customHeight="1">
      <c r="A250" s="37"/>
      <c r="B250" s="33"/>
      <c r="C250" s="32"/>
      <c r="D250" s="3" t="s">
        <v>43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f t="shared" si="19"/>
        <v>0</v>
      </c>
    </row>
    <row r="251" spans="1:10" ht="30" customHeight="1">
      <c r="A251" s="37">
        <v>2</v>
      </c>
      <c r="B251" s="36" t="s">
        <v>2</v>
      </c>
      <c r="C251" s="32" t="s">
        <v>101</v>
      </c>
      <c r="D251" s="3" t="s">
        <v>39</v>
      </c>
      <c r="E251" s="4">
        <f>SUM(E252:E255)</f>
        <v>0</v>
      </c>
      <c r="F251" s="4">
        <f>SUM(F252:F255)</f>
        <v>0</v>
      </c>
      <c r="G251" s="4">
        <f>SUM(G252:G255)</f>
        <v>0</v>
      </c>
      <c r="H251" s="4">
        <f>SUM(H252:H255)</f>
        <v>0</v>
      </c>
      <c r="I251" s="4">
        <f>SUM(I252:I255)</f>
        <v>0</v>
      </c>
      <c r="J251" s="4">
        <f t="shared" si="19"/>
        <v>0</v>
      </c>
    </row>
    <row r="252" spans="1:10" ht="30" customHeight="1">
      <c r="A252" s="37"/>
      <c r="B252" s="33"/>
      <c r="C252" s="32"/>
      <c r="D252" s="3" t="s">
        <v>40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4">
        <f t="shared" si="19"/>
        <v>0</v>
      </c>
    </row>
    <row r="253" spans="1:10" ht="30" customHeight="1">
      <c r="A253" s="37"/>
      <c r="B253" s="33"/>
      <c r="C253" s="32"/>
      <c r="D253" s="3" t="s">
        <v>41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4">
        <f t="shared" si="19"/>
        <v>0</v>
      </c>
    </row>
    <row r="254" spans="1:11" ht="30" customHeight="1">
      <c r="A254" s="37"/>
      <c r="B254" s="33"/>
      <c r="C254" s="32"/>
      <c r="D254" s="3" t="s">
        <v>42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4">
        <f t="shared" si="19"/>
        <v>0</v>
      </c>
      <c r="K254" s="2"/>
    </row>
    <row r="255" spans="1:10" ht="30" customHeight="1">
      <c r="A255" s="37"/>
      <c r="B255" s="33"/>
      <c r="C255" s="32"/>
      <c r="D255" s="3" t="s">
        <v>43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4">
        <f t="shared" si="19"/>
        <v>0</v>
      </c>
    </row>
    <row r="256" spans="1:10" ht="30" customHeight="1">
      <c r="A256" s="37">
        <v>3</v>
      </c>
      <c r="B256" s="36" t="s">
        <v>129</v>
      </c>
      <c r="C256" s="32" t="s">
        <v>101</v>
      </c>
      <c r="D256" s="3" t="s">
        <v>39</v>
      </c>
      <c r="E256" s="4">
        <f>SUM(E257:E261)</f>
        <v>17.85</v>
      </c>
      <c r="F256" s="4">
        <f>SUM(F257:F261)</f>
        <v>20</v>
      </c>
      <c r="G256" s="4">
        <f>SUM(G257:G261)</f>
        <v>22</v>
      </c>
      <c r="H256" s="4">
        <f>SUM(H257:H261)</f>
        <v>23</v>
      </c>
      <c r="I256" s="4">
        <f>SUM(I257:I261)</f>
        <v>20</v>
      </c>
      <c r="J256" s="4">
        <f t="shared" si="19"/>
        <v>102.85</v>
      </c>
    </row>
    <row r="257" spans="1:10" ht="30" customHeight="1">
      <c r="A257" s="37"/>
      <c r="B257" s="33"/>
      <c r="C257" s="32"/>
      <c r="D257" s="3" t="s">
        <v>40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4">
        <f t="shared" si="19"/>
        <v>0</v>
      </c>
    </row>
    <row r="258" spans="1:10" ht="30" customHeight="1">
      <c r="A258" s="37"/>
      <c r="B258" s="33"/>
      <c r="C258" s="32"/>
      <c r="D258" s="3" t="s">
        <v>41</v>
      </c>
      <c r="E258" s="5">
        <v>17.85</v>
      </c>
      <c r="F258" s="5">
        <v>20</v>
      </c>
      <c r="G258" s="5">
        <v>22</v>
      </c>
      <c r="H258" s="5">
        <v>23</v>
      </c>
      <c r="I258" s="5">
        <v>20</v>
      </c>
      <c r="J258" s="4">
        <f t="shared" si="19"/>
        <v>102.85</v>
      </c>
    </row>
    <row r="259" spans="1:10" ht="30" customHeight="1">
      <c r="A259" s="37"/>
      <c r="B259" s="33"/>
      <c r="C259" s="32"/>
      <c r="D259" s="3" t="s">
        <v>42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4">
        <f t="shared" si="19"/>
        <v>0</v>
      </c>
    </row>
    <row r="260" spans="1:10" ht="29.25" customHeight="1">
      <c r="A260" s="37"/>
      <c r="B260" s="33"/>
      <c r="C260" s="32"/>
      <c r="D260" s="3" t="s">
        <v>43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4">
        <f t="shared" si="19"/>
        <v>0</v>
      </c>
    </row>
    <row r="261" spans="1:10" ht="30" customHeight="1" hidden="1">
      <c r="A261" s="37"/>
      <c r="B261" s="36"/>
      <c r="C261" s="32"/>
      <c r="D261" s="3"/>
      <c r="E261" s="4"/>
      <c r="F261" s="4"/>
      <c r="G261" s="4"/>
      <c r="H261" s="4"/>
      <c r="I261" s="4"/>
      <c r="J261" s="4"/>
    </row>
    <row r="262" spans="1:10" ht="30" customHeight="1" hidden="1">
      <c r="A262" s="37"/>
      <c r="B262" s="33"/>
      <c r="C262" s="32"/>
      <c r="D262" s="3"/>
      <c r="E262" s="5"/>
      <c r="F262" s="5"/>
      <c r="G262" s="5"/>
      <c r="H262" s="5"/>
      <c r="I262" s="5"/>
      <c r="J262" s="4"/>
    </row>
    <row r="263" spans="1:10" ht="30" customHeight="1" hidden="1">
      <c r="A263" s="37"/>
      <c r="B263" s="33"/>
      <c r="C263" s="32"/>
      <c r="D263" s="3"/>
      <c r="E263" s="5"/>
      <c r="F263" s="5"/>
      <c r="G263" s="5"/>
      <c r="H263" s="5"/>
      <c r="I263" s="5"/>
      <c r="J263" s="4"/>
    </row>
    <row r="264" spans="1:10" ht="30" customHeight="1" hidden="1">
      <c r="A264" s="37"/>
      <c r="B264" s="33"/>
      <c r="C264" s="32"/>
      <c r="D264" s="3"/>
      <c r="E264" s="5"/>
      <c r="F264" s="5"/>
      <c r="G264" s="5"/>
      <c r="H264" s="5"/>
      <c r="I264" s="5"/>
      <c r="J264" s="4"/>
    </row>
    <row r="265" spans="1:10" ht="30" customHeight="1" hidden="1">
      <c r="A265" s="37"/>
      <c r="B265" s="33"/>
      <c r="C265" s="32"/>
      <c r="D265" s="3"/>
      <c r="E265" s="5"/>
      <c r="F265" s="5"/>
      <c r="G265" s="5"/>
      <c r="H265" s="5"/>
      <c r="I265" s="5"/>
      <c r="J265" s="4"/>
    </row>
    <row r="266" spans="1:10" ht="30" customHeight="1">
      <c r="A266" s="37">
        <v>4</v>
      </c>
      <c r="B266" s="36" t="s">
        <v>130</v>
      </c>
      <c r="C266" s="32" t="s">
        <v>102</v>
      </c>
      <c r="D266" s="3" t="s">
        <v>39</v>
      </c>
      <c r="E266" s="4">
        <f>SUM(E267:E270)</f>
        <v>0</v>
      </c>
      <c r="F266" s="4">
        <f>SUM(F267:F270)</f>
        <v>0</v>
      </c>
      <c r="G266" s="4">
        <f>SUM(G267:G270)</f>
        <v>0</v>
      </c>
      <c r="H266" s="4">
        <f>SUM(H267:H270)</f>
        <v>0</v>
      </c>
      <c r="I266" s="4">
        <f>SUM(I267:I270)</f>
        <v>0</v>
      </c>
      <c r="J266" s="4">
        <f t="shared" si="19"/>
        <v>0</v>
      </c>
    </row>
    <row r="267" spans="1:10" ht="30" customHeight="1">
      <c r="A267" s="37"/>
      <c r="B267" s="36"/>
      <c r="C267" s="32"/>
      <c r="D267" s="3" t="s">
        <v>40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4">
        <f t="shared" si="19"/>
        <v>0</v>
      </c>
    </row>
    <row r="268" spans="1:10" ht="30" customHeight="1">
      <c r="A268" s="37"/>
      <c r="B268" s="36"/>
      <c r="C268" s="32"/>
      <c r="D268" s="3" t="s">
        <v>41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4">
        <f t="shared" si="19"/>
        <v>0</v>
      </c>
    </row>
    <row r="269" spans="1:10" ht="30" customHeight="1">
      <c r="A269" s="37"/>
      <c r="B269" s="36"/>
      <c r="C269" s="32"/>
      <c r="D269" s="3" t="s">
        <v>42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4">
        <f t="shared" si="19"/>
        <v>0</v>
      </c>
    </row>
    <row r="270" spans="1:10" ht="30" customHeight="1">
      <c r="A270" s="37"/>
      <c r="B270" s="36"/>
      <c r="C270" s="32"/>
      <c r="D270" s="3" t="s">
        <v>43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4">
        <f t="shared" si="19"/>
        <v>0</v>
      </c>
    </row>
    <row r="271" spans="1:10" ht="31.5" customHeight="1">
      <c r="A271" s="37">
        <v>5</v>
      </c>
      <c r="B271" s="36" t="s">
        <v>22</v>
      </c>
      <c r="C271" s="32" t="s">
        <v>81</v>
      </c>
      <c r="D271" s="3" t="s">
        <v>39</v>
      </c>
      <c r="E271" s="4">
        <f>SUM(E272:E275)</f>
        <v>0</v>
      </c>
      <c r="F271" s="4">
        <f>SUM(F272:F275)</f>
        <v>0</v>
      </c>
      <c r="G271" s="4">
        <f>SUM(G272:G275)</f>
        <v>0</v>
      </c>
      <c r="H271" s="4">
        <f>SUM(H272:H275)</f>
        <v>0</v>
      </c>
      <c r="I271" s="4">
        <f>SUM(I272:I275)</f>
        <v>0</v>
      </c>
      <c r="J271" s="4">
        <f t="shared" si="19"/>
        <v>0</v>
      </c>
    </row>
    <row r="272" spans="1:10" ht="31.5" customHeight="1">
      <c r="A272" s="37"/>
      <c r="B272" s="36"/>
      <c r="C272" s="32"/>
      <c r="D272" s="3" t="s">
        <v>40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4">
        <f t="shared" si="19"/>
        <v>0</v>
      </c>
    </row>
    <row r="273" spans="1:10" ht="31.5" customHeight="1">
      <c r="A273" s="37"/>
      <c r="B273" s="36"/>
      <c r="C273" s="32"/>
      <c r="D273" s="3" t="s">
        <v>41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4">
        <f t="shared" si="19"/>
        <v>0</v>
      </c>
    </row>
    <row r="274" spans="1:10" ht="31.5" customHeight="1">
      <c r="A274" s="37"/>
      <c r="B274" s="36"/>
      <c r="C274" s="32"/>
      <c r="D274" s="3" t="s">
        <v>42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4">
        <f t="shared" si="19"/>
        <v>0</v>
      </c>
    </row>
    <row r="275" spans="1:10" ht="31.5" customHeight="1">
      <c r="A275" s="37"/>
      <c r="B275" s="36"/>
      <c r="C275" s="32"/>
      <c r="D275" s="3" t="s">
        <v>43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4">
        <f t="shared" si="19"/>
        <v>0</v>
      </c>
    </row>
    <row r="276" spans="1:10" ht="31.5" customHeight="1">
      <c r="A276" s="37">
        <v>6</v>
      </c>
      <c r="B276" s="36" t="s">
        <v>23</v>
      </c>
      <c r="C276" s="32" t="s">
        <v>81</v>
      </c>
      <c r="D276" s="3" t="s">
        <v>39</v>
      </c>
      <c r="E276" s="4">
        <f>SUM(E277:E280)</f>
        <v>0</v>
      </c>
      <c r="F276" s="4">
        <f>SUM(F277:F280)</f>
        <v>0</v>
      </c>
      <c r="G276" s="4">
        <f>SUM(G277:G280)</f>
        <v>0</v>
      </c>
      <c r="H276" s="4">
        <f>SUM(H277:H280)</f>
        <v>0</v>
      </c>
      <c r="I276" s="4">
        <f>SUM(I277:I280)</f>
        <v>0</v>
      </c>
      <c r="J276" s="4">
        <f t="shared" si="19"/>
        <v>0</v>
      </c>
    </row>
    <row r="277" spans="1:10" ht="31.5" customHeight="1">
      <c r="A277" s="37"/>
      <c r="B277" s="36"/>
      <c r="C277" s="32"/>
      <c r="D277" s="3" t="s">
        <v>40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4">
        <f t="shared" si="19"/>
        <v>0</v>
      </c>
    </row>
    <row r="278" spans="1:10" ht="31.5" customHeight="1">
      <c r="A278" s="37"/>
      <c r="B278" s="36"/>
      <c r="C278" s="32"/>
      <c r="D278" s="3" t="s">
        <v>41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4">
        <f t="shared" si="19"/>
        <v>0</v>
      </c>
    </row>
    <row r="279" spans="1:10" ht="31.5" customHeight="1">
      <c r="A279" s="37"/>
      <c r="B279" s="36"/>
      <c r="C279" s="32"/>
      <c r="D279" s="3" t="s">
        <v>42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4">
        <f t="shared" si="19"/>
        <v>0</v>
      </c>
    </row>
    <row r="280" spans="1:10" ht="31.5" customHeight="1">
      <c r="A280" s="37"/>
      <c r="B280" s="36"/>
      <c r="C280" s="32"/>
      <c r="D280" s="3" t="s">
        <v>43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4">
        <f t="shared" si="19"/>
        <v>0</v>
      </c>
    </row>
    <row r="281" spans="1:10" ht="30" customHeight="1" hidden="1">
      <c r="A281" s="37"/>
      <c r="B281" s="36"/>
      <c r="C281" s="32"/>
      <c r="D281" s="3"/>
      <c r="E281" s="4"/>
      <c r="F281" s="4"/>
      <c r="G281" s="4"/>
      <c r="H281" s="4"/>
      <c r="I281" s="4"/>
      <c r="J281" s="4"/>
    </row>
    <row r="282" spans="1:10" ht="30" customHeight="1" hidden="1">
      <c r="A282" s="37"/>
      <c r="B282" s="36"/>
      <c r="C282" s="32"/>
      <c r="D282" s="3"/>
      <c r="E282" s="5"/>
      <c r="F282" s="5"/>
      <c r="G282" s="5"/>
      <c r="H282" s="5"/>
      <c r="I282" s="5"/>
      <c r="J282" s="4"/>
    </row>
    <row r="283" spans="1:10" ht="30" customHeight="1" hidden="1">
      <c r="A283" s="37"/>
      <c r="B283" s="36"/>
      <c r="C283" s="32"/>
      <c r="D283" s="3"/>
      <c r="E283" s="5"/>
      <c r="F283" s="5"/>
      <c r="G283" s="5"/>
      <c r="H283" s="5"/>
      <c r="I283" s="5"/>
      <c r="J283" s="4"/>
    </row>
    <row r="284" spans="1:10" ht="30" customHeight="1" hidden="1">
      <c r="A284" s="37"/>
      <c r="B284" s="36"/>
      <c r="C284" s="32"/>
      <c r="D284" s="3"/>
      <c r="E284" s="5"/>
      <c r="F284" s="5"/>
      <c r="G284" s="5"/>
      <c r="H284" s="5"/>
      <c r="I284" s="5"/>
      <c r="J284" s="4"/>
    </row>
    <row r="285" spans="1:10" ht="30" customHeight="1" hidden="1">
      <c r="A285" s="37"/>
      <c r="B285" s="36"/>
      <c r="C285" s="32"/>
      <c r="D285" s="3"/>
      <c r="E285" s="5"/>
      <c r="F285" s="5"/>
      <c r="G285" s="5"/>
      <c r="H285" s="5"/>
      <c r="I285" s="5"/>
      <c r="J285" s="4"/>
    </row>
    <row r="286" spans="1:10" ht="30" customHeight="1">
      <c r="A286" s="60" t="s">
        <v>32</v>
      </c>
      <c r="B286" s="61"/>
      <c r="C286" s="61"/>
      <c r="D286" s="62"/>
      <c r="E286" s="6">
        <f aca="true" t="shared" si="20" ref="E286:J286">SUM(E287:E290)</f>
        <v>17.85</v>
      </c>
      <c r="F286" s="6">
        <f t="shared" si="20"/>
        <v>20</v>
      </c>
      <c r="G286" s="6">
        <f t="shared" si="20"/>
        <v>22</v>
      </c>
      <c r="H286" s="6">
        <f t="shared" si="20"/>
        <v>23</v>
      </c>
      <c r="I286" s="6">
        <f t="shared" si="20"/>
        <v>20</v>
      </c>
      <c r="J286" s="6">
        <f t="shared" si="20"/>
        <v>102.85</v>
      </c>
    </row>
    <row r="287" spans="1:10" ht="30" customHeight="1">
      <c r="A287" s="8"/>
      <c r="B287" s="8"/>
      <c r="C287" s="8"/>
      <c r="D287" s="3" t="s">
        <v>40</v>
      </c>
      <c r="E287" s="6">
        <f aca="true" t="shared" si="21" ref="E287:J288">SUM(E247,E252,E257,E262,E267,E272,E277,E282)</f>
        <v>0</v>
      </c>
      <c r="F287" s="6">
        <f t="shared" si="21"/>
        <v>0</v>
      </c>
      <c r="G287" s="6">
        <f t="shared" si="21"/>
        <v>0</v>
      </c>
      <c r="H287" s="6">
        <f t="shared" si="21"/>
        <v>0</v>
      </c>
      <c r="I287" s="6">
        <f t="shared" si="21"/>
        <v>0</v>
      </c>
      <c r="J287" s="6">
        <f t="shared" si="21"/>
        <v>0</v>
      </c>
    </row>
    <row r="288" spans="1:10" ht="30" customHeight="1">
      <c r="A288" s="8"/>
      <c r="B288" s="8"/>
      <c r="C288" s="8"/>
      <c r="D288" s="3" t="s">
        <v>41</v>
      </c>
      <c r="E288" s="6">
        <f t="shared" si="21"/>
        <v>17.85</v>
      </c>
      <c r="F288" s="6">
        <f t="shared" si="21"/>
        <v>20</v>
      </c>
      <c r="G288" s="6">
        <f t="shared" si="21"/>
        <v>22</v>
      </c>
      <c r="H288" s="6">
        <f t="shared" si="21"/>
        <v>23</v>
      </c>
      <c r="I288" s="6">
        <f t="shared" si="21"/>
        <v>20</v>
      </c>
      <c r="J288" s="6">
        <f t="shared" si="21"/>
        <v>102.85</v>
      </c>
    </row>
    <row r="289" spans="1:10" ht="30" customHeight="1">
      <c r="A289" s="8"/>
      <c r="B289" s="8"/>
      <c r="C289" s="8"/>
      <c r="D289" s="3" t="s">
        <v>42</v>
      </c>
      <c r="E289" s="6">
        <f aca="true" t="shared" si="22" ref="E289:J289">SUM(E249,E254,E259,E264,E269,E273,E279,E284)</f>
        <v>0</v>
      </c>
      <c r="F289" s="6">
        <f t="shared" si="22"/>
        <v>0</v>
      </c>
      <c r="G289" s="6">
        <f t="shared" si="22"/>
        <v>0</v>
      </c>
      <c r="H289" s="6">
        <f t="shared" si="22"/>
        <v>0</v>
      </c>
      <c r="I289" s="6">
        <f t="shared" si="22"/>
        <v>0</v>
      </c>
      <c r="J289" s="6">
        <f t="shared" si="22"/>
        <v>0</v>
      </c>
    </row>
    <row r="290" spans="1:10" ht="30" customHeight="1">
      <c r="A290" s="8"/>
      <c r="B290" s="8"/>
      <c r="C290" s="8"/>
      <c r="D290" s="3" t="s">
        <v>43</v>
      </c>
      <c r="E290" s="6">
        <f aca="true" t="shared" si="23" ref="E290:J290">SUM(E250,E255,E260,E265,E270,E275,E280,E285)</f>
        <v>0</v>
      </c>
      <c r="F290" s="6">
        <f t="shared" si="23"/>
        <v>0</v>
      </c>
      <c r="G290" s="6">
        <f t="shared" si="23"/>
        <v>0</v>
      </c>
      <c r="H290" s="6">
        <f t="shared" si="23"/>
        <v>0</v>
      </c>
      <c r="I290" s="6">
        <f t="shared" si="23"/>
        <v>0</v>
      </c>
      <c r="J290" s="6">
        <f t="shared" si="23"/>
        <v>0</v>
      </c>
    </row>
    <row r="291" spans="1:10" ht="30" customHeight="1">
      <c r="A291" s="34" t="s">
        <v>107</v>
      </c>
      <c r="B291" s="34"/>
      <c r="C291" s="34"/>
      <c r="D291" s="35"/>
      <c r="E291" s="35"/>
      <c r="F291" s="35"/>
      <c r="G291" s="35"/>
      <c r="H291" s="35"/>
      <c r="I291" s="35"/>
      <c r="J291" s="35"/>
    </row>
    <row r="292" spans="1:10" ht="30" customHeight="1">
      <c r="A292" s="33">
        <v>1</v>
      </c>
      <c r="B292" s="36" t="s">
        <v>131</v>
      </c>
      <c r="C292" s="32" t="s">
        <v>82</v>
      </c>
      <c r="D292" s="3" t="s">
        <v>39</v>
      </c>
      <c r="E292" s="4">
        <f>SUM(E293:E296)</f>
        <v>0</v>
      </c>
      <c r="F292" s="4">
        <f>SUM(F293:F296)</f>
        <v>0</v>
      </c>
      <c r="G292" s="4">
        <f>SUM(G293:G296)</f>
        <v>0</v>
      </c>
      <c r="H292" s="4">
        <f>SUM(H293:H296)</f>
        <v>0</v>
      </c>
      <c r="I292" s="4">
        <f>SUM(I293:I296)</f>
        <v>0</v>
      </c>
      <c r="J292" s="4">
        <f aca="true" t="shared" si="24" ref="J292:J326">SUM(E292:I292)</f>
        <v>0</v>
      </c>
    </row>
    <row r="293" spans="1:10" ht="30" customHeight="1">
      <c r="A293" s="33"/>
      <c r="B293" s="33"/>
      <c r="C293" s="32"/>
      <c r="D293" s="3" t="s">
        <v>40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4">
        <f t="shared" si="24"/>
        <v>0</v>
      </c>
    </row>
    <row r="294" spans="1:10" ht="30" customHeight="1">
      <c r="A294" s="33"/>
      <c r="B294" s="33"/>
      <c r="C294" s="32"/>
      <c r="D294" s="3" t="s">
        <v>41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4">
        <f t="shared" si="24"/>
        <v>0</v>
      </c>
    </row>
    <row r="295" spans="1:10" ht="30" customHeight="1">
      <c r="A295" s="33"/>
      <c r="B295" s="33"/>
      <c r="C295" s="32"/>
      <c r="D295" s="3" t="s">
        <v>42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4">
        <f t="shared" si="24"/>
        <v>0</v>
      </c>
    </row>
    <row r="296" spans="1:10" ht="30" customHeight="1">
      <c r="A296" s="33"/>
      <c r="B296" s="33"/>
      <c r="C296" s="32"/>
      <c r="D296" s="3" t="s">
        <v>43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4">
        <f t="shared" si="24"/>
        <v>0</v>
      </c>
    </row>
    <row r="297" spans="1:10" ht="30" customHeight="1">
      <c r="A297" s="33">
        <v>2</v>
      </c>
      <c r="B297" s="36" t="s">
        <v>84</v>
      </c>
      <c r="C297" s="32" t="s">
        <v>83</v>
      </c>
      <c r="D297" s="3" t="s">
        <v>39</v>
      </c>
      <c r="E297" s="4">
        <f>SUM(E298:E301)</f>
        <v>0</v>
      </c>
      <c r="F297" s="4">
        <f>SUM(F298:F301)</f>
        <v>6</v>
      </c>
      <c r="G297" s="4">
        <f>SUM(G298:G301)</f>
        <v>6</v>
      </c>
      <c r="H297" s="4">
        <f>SUM(H298:H301)</f>
        <v>6</v>
      </c>
      <c r="I297" s="4">
        <f>SUM(I298:I301)</f>
        <v>6</v>
      </c>
      <c r="J297" s="4">
        <f t="shared" si="24"/>
        <v>24</v>
      </c>
    </row>
    <row r="298" spans="1:10" ht="30" customHeight="1">
      <c r="A298" s="33"/>
      <c r="B298" s="33"/>
      <c r="C298" s="32"/>
      <c r="D298" s="3" t="s">
        <v>40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4">
        <f t="shared" si="24"/>
        <v>0</v>
      </c>
    </row>
    <row r="299" spans="1:10" ht="30" customHeight="1">
      <c r="A299" s="33"/>
      <c r="B299" s="33"/>
      <c r="C299" s="32"/>
      <c r="D299" s="3" t="s">
        <v>41</v>
      </c>
      <c r="E299" s="5">
        <v>0</v>
      </c>
      <c r="F299" s="5">
        <v>6</v>
      </c>
      <c r="G299" s="5">
        <v>6</v>
      </c>
      <c r="H299" s="5">
        <v>6</v>
      </c>
      <c r="I299" s="5">
        <v>6</v>
      </c>
      <c r="J299" s="4">
        <f t="shared" si="24"/>
        <v>24</v>
      </c>
    </row>
    <row r="300" spans="1:10" ht="30" customHeight="1">
      <c r="A300" s="33"/>
      <c r="B300" s="33"/>
      <c r="C300" s="32"/>
      <c r="D300" s="3" t="s">
        <v>42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4">
        <f t="shared" si="24"/>
        <v>0</v>
      </c>
    </row>
    <row r="301" spans="1:10" ht="30" customHeight="1">
      <c r="A301" s="33"/>
      <c r="B301" s="33"/>
      <c r="C301" s="32"/>
      <c r="D301" s="3" t="s">
        <v>43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4">
        <f t="shared" si="24"/>
        <v>0</v>
      </c>
    </row>
    <row r="302" spans="1:10" ht="30" customHeight="1">
      <c r="A302" s="33">
        <v>3</v>
      </c>
      <c r="B302" s="36" t="s">
        <v>3</v>
      </c>
      <c r="C302" s="32" t="s">
        <v>85</v>
      </c>
      <c r="D302" s="3" t="s">
        <v>39</v>
      </c>
      <c r="E302" s="4">
        <f>SUM(E303:E306)</f>
        <v>0</v>
      </c>
      <c r="F302" s="4">
        <f>SUM(F303:F306)</f>
        <v>6</v>
      </c>
      <c r="G302" s="4">
        <f>SUM(G303:G306)</f>
        <v>6</v>
      </c>
      <c r="H302" s="4">
        <f>SUM(H303:H306)</f>
        <v>6</v>
      </c>
      <c r="I302" s="4">
        <f>SUM(I303:I306)</f>
        <v>6</v>
      </c>
      <c r="J302" s="4">
        <f t="shared" si="24"/>
        <v>24</v>
      </c>
    </row>
    <row r="303" spans="1:10" ht="30" customHeight="1">
      <c r="A303" s="33"/>
      <c r="B303" s="33"/>
      <c r="C303" s="32"/>
      <c r="D303" s="3" t="s">
        <v>40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4">
        <f t="shared" si="24"/>
        <v>0</v>
      </c>
    </row>
    <row r="304" spans="1:10" ht="30" customHeight="1">
      <c r="A304" s="33"/>
      <c r="B304" s="33"/>
      <c r="C304" s="32"/>
      <c r="D304" s="3" t="s">
        <v>41</v>
      </c>
      <c r="E304" s="5">
        <v>0</v>
      </c>
      <c r="F304" s="5">
        <v>6</v>
      </c>
      <c r="G304" s="5">
        <v>6</v>
      </c>
      <c r="H304" s="5">
        <v>6</v>
      </c>
      <c r="I304" s="5">
        <v>6</v>
      </c>
      <c r="J304" s="4">
        <f t="shared" si="24"/>
        <v>24</v>
      </c>
    </row>
    <row r="305" spans="1:10" ht="30" customHeight="1">
      <c r="A305" s="33"/>
      <c r="B305" s="33"/>
      <c r="C305" s="32"/>
      <c r="D305" s="3" t="s">
        <v>42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4">
        <f t="shared" si="24"/>
        <v>0</v>
      </c>
    </row>
    <row r="306" spans="1:10" ht="30" customHeight="1">
      <c r="A306" s="33"/>
      <c r="B306" s="33"/>
      <c r="C306" s="32"/>
      <c r="D306" s="3" t="s">
        <v>43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4">
        <f t="shared" si="24"/>
        <v>0</v>
      </c>
    </row>
    <row r="307" spans="1:10" ht="31.5" customHeight="1">
      <c r="A307" s="33">
        <v>4</v>
      </c>
      <c r="B307" s="36" t="s">
        <v>91</v>
      </c>
      <c r="C307" s="32" t="s">
        <v>4</v>
      </c>
      <c r="D307" s="3" t="s">
        <v>39</v>
      </c>
      <c r="E307" s="4">
        <f>SUM(E308:E311)</f>
        <v>85</v>
      </c>
      <c r="F307" s="4">
        <f>SUM(F308:F311)</f>
        <v>90</v>
      </c>
      <c r="G307" s="4">
        <f>SUM(G308:G311)</f>
        <v>90</v>
      </c>
      <c r="H307" s="4">
        <f>SUM(H308:H311)</f>
        <v>90</v>
      </c>
      <c r="I307" s="4">
        <f>SUM(I308:I311)</f>
        <v>95</v>
      </c>
      <c r="J307" s="4">
        <f t="shared" si="24"/>
        <v>450</v>
      </c>
    </row>
    <row r="308" spans="1:10" ht="31.5" customHeight="1">
      <c r="A308" s="33"/>
      <c r="B308" s="33"/>
      <c r="C308" s="32"/>
      <c r="D308" s="3" t="s">
        <v>40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4">
        <f t="shared" si="24"/>
        <v>0</v>
      </c>
    </row>
    <row r="309" spans="1:10" ht="31.5" customHeight="1">
      <c r="A309" s="33"/>
      <c r="B309" s="33"/>
      <c r="C309" s="32"/>
      <c r="D309" s="3" t="s">
        <v>41</v>
      </c>
      <c r="E309" s="5">
        <v>85</v>
      </c>
      <c r="F309" s="5">
        <v>90</v>
      </c>
      <c r="G309" s="5">
        <v>90</v>
      </c>
      <c r="H309" s="5">
        <v>90</v>
      </c>
      <c r="I309" s="5">
        <v>95</v>
      </c>
      <c r="J309" s="4">
        <f t="shared" si="24"/>
        <v>450</v>
      </c>
    </row>
    <row r="310" spans="1:10" ht="31.5" customHeight="1">
      <c r="A310" s="33"/>
      <c r="B310" s="33"/>
      <c r="C310" s="32"/>
      <c r="D310" s="3" t="s">
        <v>42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4">
        <f t="shared" si="24"/>
        <v>0</v>
      </c>
    </row>
    <row r="311" spans="1:10" ht="31.5" customHeight="1">
      <c r="A311" s="33"/>
      <c r="B311" s="33"/>
      <c r="C311" s="32"/>
      <c r="D311" s="3" t="s">
        <v>43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4">
        <f t="shared" si="24"/>
        <v>0</v>
      </c>
    </row>
    <row r="312" spans="1:10" ht="31.5" customHeight="1">
      <c r="A312" s="33">
        <v>5</v>
      </c>
      <c r="B312" s="36" t="s">
        <v>90</v>
      </c>
      <c r="C312" s="32" t="s">
        <v>103</v>
      </c>
      <c r="D312" s="3" t="s">
        <v>39</v>
      </c>
      <c r="E312" s="4">
        <f>SUM(E313:E316)</f>
        <v>0</v>
      </c>
      <c r="F312" s="4">
        <f>SUM(F313:F316)</f>
        <v>0</v>
      </c>
      <c r="G312" s="4">
        <f>SUM(G313:G316)</f>
        <v>0</v>
      </c>
      <c r="H312" s="4">
        <f>SUM(H313:H316)</f>
        <v>0</v>
      </c>
      <c r="I312" s="4">
        <f>SUM(I313:I316)</f>
        <v>0</v>
      </c>
      <c r="J312" s="4">
        <f t="shared" si="24"/>
        <v>0</v>
      </c>
    </row>
    <row r="313" spans="1:10" ht="31.5" customHeight="1">
      <c r="A313" s="33"/>
      <c r="B313" s="36"/>
      <c r="C313" s="32"/>
      <c r="D313" s="3" t="s">
        <v>40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4">
        <f t="shared" si="24"/>
        <v>0</v>
      </c>
    </row>
    <row r="314" spans="1:10" ht="31.5" customHeight="1">
      <c r="A314" s="33"/>
      <c r="B314" s="36"/>
      <c r="C314" s="32"/>
      <c r="D314" s="3" t="s">
        <v>41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4">
        <f t="shared" si="24"/>
        <v>0</v>
      </c>
    </row>
    <row r="315" spans="1:10" ht="31.5" customHeight="1">
      <c r="A315" s="33"/>
      <c r="B315" s="36"/>
      <c r="C315" s="32"/>
      <c r="D315" s="3" t="s">
        <v>42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4">
        <f t="shared" si="24"/>
        <v>0</v>
      </c>
    </row>
    <row r="316" spans="1:10" ht="31.5" customHeight="1">
      <c r="A316" s="33"/>
      <c r="B316" s="36"/>
      <c r="C316" s="32"/>
      <c r="D316" s="3" t="s">
        <v>43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4">
        <f t="shared" si="24"/>
        <v>0</v>
      </c>
    </row>
    <row r="317" spans="1:10" ht="30" customHeight="1">
      <c r="A317" s="33">
        <v>6</v>
      </c>
      <c r="B317" s="36" t="s">
        <v>5</v>
      </c>
      <c r="C317" s="32" t="s">
        <v>6</v>
      </c>
      <c r="D317" s="3" t="s">
        <v>39</v>
      </c>
      <c r="E317" s="4">
        <f>SUM(E318:E321)</f>
        <v>300</v>
      </c>
      <c r="F317" s="4">
        <f>SUM(F318:F321)</f>
        <v>350</v>
      </c>
      <c r="G317" s="4">
        <f>SUM(G318:G321)</f>
        <v>360</v>
      </c>
      <c r="H317" s="4">
        <f>SUM(H318:H321)</f>
        <v>400</v>
      </c>
      <c r="I317" s="4">
        <f>SUM(I318:I321)</f>
        <v>420</v>
      </c>
      <c r="J317" s="4">
        <f t="shared" si="24"/>
        <v>1830</v>
      </c>
    </row>
    <row r="318" spans="1:10" ht="30" customHeight="1">
      <c r="A318" s="33"/>
      <c r="B318" s="36"/>
      <c r="C318" s="32"/>
      <c r="D318" s="3" t="s">
        <v>40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4">
        <f t="shared" si="24"/>
        <v>0</v>
      </c>
    </row>
    <row r="319" spans="1:10" ht="30" customHeight="1">
      <c r="A319" s="33"/>
      <c r="B319" s="36"/>
      <c r="C319" s="32"/>
      <c r="D319" s="3" t="s">
        <v>41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4">
        <f t="shared" si="24"/>
        <v>0</v>
      </c>
    </row>
    <row r="320" spans="1:10" ht="30" customHeight="1">
      <c r="A320" s="33"/>
      <c r="B320" s="36"/>
      <c r="C320" s="32"/>
      <c r="D320" s="3" t="s">
        <v>42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4">
        <f t="shared" si="24"/>
        <v>0</v>
      </c>
    </row>
    <row r="321" spans="1:10" ht="30" customHeight="1">
      <c r="A321" s="33"/>
      <c r="B321" s="36"/>
      <c r="C321" s="32"/>
      <c r="D321" s="3" t="s">
        <v>43</v>
      </c>
      <c r="E321" s="5">
        <v>300</v>
      </c>
      <c r="F321" s="5">
        <v>350</v>
      </c>
      <c r="G321" s="5">
        <v>360</v>
      </c>
      <c r="H321" s="5">
        <v>400</v>
      </c>
      <c r="I321" s="5">
        <v>420</v>
      </c>
      <c r="J321" s="4">
        <f t="shared" si="24"/>
        <v>1830</v>
      </c>
    </row>
    <row r="322" spans="1:10" ht="30" customHeight="1">
      <c r="A322" s="33">
        <v>7</v>
      </c>
      <c r="B322" s="36" t="s">
        <v>7</v>
      </c>
      <c r="C322" s="32" t="s">
        <v>8</v>
      </c>
      <c r="D322" s="3" t="s">
        <v>39</v>
      </c>
      <c r="E322" s="4">
        <f>SUM(E323:E326)</f>
        <v>0</v>
      </c>
      <c r="F322" s="4">
        <f>SUM(F323:F326)</f>
        <v>2000</v>
      </c>
      <c r="G322" s="4">
        <f>SUM(G323:G326)</f>
        <v>0</v>
      </c>
      <c r="H322" s="4">
        <f>SUM(H323:H326)</f>
        <v>0</v>
      </c>
      <c r="I322" s="4">
        <f>SUM(I323:I326)</f>
        <v>0</v>
      </c>
      <c r="J322" s="4">
        <f t="shared" si="24"/>
        <v>2000</v>
      </c>
    </row>
    <row r="323" spans="1:10" ht="30" customHeight="1">
      <c r="A323" s="33"/>
      <c r="B323" s="36"/>
      <c r="C323" s="32"/>
      <c r="D323" s="3" t="s">
        <v>40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4">
        <f t="shared" si="24"/>
        <v>0</v>
      </c>
    </row>
    <row r="324" spans="1:10" ht="30" customHeight="1">
      <c r="A324" s="33"/>
      <c r="B324" s="36"/>
      <c r="C324" s="32"/>
      <c r="D324" s="3" t="s">
        <v>41</v>
      </c>
      <c r="E324" s="5">
        <v>0</v>
      </c>
      <c r="F324" s="5">
        <v>2000</v>
      </c>
      <c r="G324" s="5">
        <v>0</v>
      </c>
      <c r="H324" s="5">
        <v>0</v>
      </c>
      <c r="I324" s="5">
        <v>0</v>
      </c>
      <c r="J324" s="4">
        <f t="shared" si="24"/>
        <v>2000</v>
      </c>
    </row>
    <row r="325" spans="1:10" ht="30" customHeight="1">
      <c r="A325" s="33"/>
      <c r="B325" s="36"/>
      <c r="C325" s="32"/>
      <c r="D325" s="3" t="s">
        <v>42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4">
        <f t="shared" si="24"/>
        <v>0</v>
      </c>
    </row>
    <row r="326" spans="1:10" ht="44.25" customHeight="1">
      <c r="A326" s="33"/>
      <c r="B326" s="36"/>
      <c r="C326" s="32"/>
      <c r="D326" s="3" t="s">
        <v>43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4">
        <f t="shared" si="24"/>
        <v>0</v>
      </c>
    </row>
    <row r="327" spans="1:10" ht="31.5" customHeight="1" hidden="1">
      <c r="A327" s="33"/>
      <c r="B327" s="36"/>
      <c r="C327" s="32"/>
      <c r="D327" s="3"/>
      <c r="E327" s="4"/>
      <c r="F327" s="4"/>
      <c r="G327" s="4"/>
      <c r="H327" s="4"/>
      <c r="I327" s="4"/>
      <c r="J327" s="4"/>
    </row>
    <row r="328" spans="1:10" ht="31.5" customHeight="1" hidden="1">
      <c r="A328" s="33"/>
      <c r="B328" s="36"/>
      <c r="C328" s="32"/>
      <c r="D328" s="3"/>
      <c r="E328" s="4"/>
      <c r="F328" s="4"/>
      <c r="G328" s="4"/>
      <c r="H328" s="4"/>
      <c r="I328" s="4"/>
      <c r="J328" s="4"/>
    </row>
    <row r="329" spans="1:10" ht="31.5" customHeight="1" hidden="1">
      <c r="A329" s="33"/>
      <c r="B329" s="36"/>
      <c r="C329" s="32"/>
      <c r="D329" s="3"/>
      <c r="E329" s="4"/>
      <c r="F329" s="5"/>
      <c r="G329" s="5"/>
      <c r="H329" s="5"/>
      <c r="I329" s="5"/>
      <c r="J329" s="4"/>
    </row>
    <row r="330" spans="1:10" ht="31.5" customHeight="1" hidden="1">
      <c r="A330" s="33"/>
      <c r="B330" s="36"/>
      <c r="C330" s="32"/>
      <c r="D330" s="3"/>
      <c r="E330" s="4"/>
      <c r="F330" s="5"/>
      <c r="G330" s="5"/>
      <c r="H330" s="5"/>
      <c r="I330" s="5"/>
      <c r="J330" s="4"/>
    </row>
    <row r="331" spans="1:10" ht="31.5" customHeight="1" hidden="1">
      <c r="A331" s="33"/>
      <c r="B331" s="36"/>
      <c r="C331" s="32"/>
      <c r="D331" s="3"/>
      <c r="E331" s="4"/>
      <c r="F331" s="5"/>
      <c r="G331" s="5"/>
      <c r="H331" s="5"/>
      <c r="I331" s="5"/>
      <c r="J331" s="4"/>
    </row>
    <row r="332" spans="1:10" ht="33" customHeight="1">
      <c r="A332" s="33">
        <v>8</v>
      </c>
      <c r="B332" s="36" t="s">
        <v>24</v>
      </c>
      <c r="C332" s="32" t="s">
        <v>83</v>
      </c>
      <c r="D332" s="3" t="s">
        <v>39</v>
      </c>
      <c r="E332" s="4">
        <f>SUM(E333:E336)</f>
        <v>0</v>
      </c>
      <c r="F332" s="4">
        <f>SUM(F333:F336)</f>
        <v>0</v>
      </c>
      <c r="G332" s="4">
        <f>SUM(G333:G336)</f>
        <v>0</v>
      </c>
      <c r="H332" s="4">
        <f>SUM(H333:H336)</f>
        <v>0</v>
      </c>
      <c r="I332" s="4">
        <f>SUM(I333:I336)</f>
        <v>0</v>
      </c>
      <c r="J332" s="4">
        <f>SUM(E332:I332)</f>
        <v>0</v>
      </c>
    </row>
    <row r="333" spans="1:10" ht="33" customHeight="1">
      <c r="A333" s="33"/>
      <c r="B333" s="33"/>
      <c r="C333" s="32"/>
      <c r="D333" s="3" t="s">
        <v>40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4">
        <f>SUM(E333:I333)</f>
        <v>0</v>
      </c>
    </row>
    <row r="334" spans="1:10" ht="33" customHeight="1">
      <c r="A334" s="33"/>
      <c r="B334" s="33"/>
      <c r="C334" s="32"/>
      <c r="D334" s="3" t="s">
        <v>41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4">
        <f>SUM(E334:I334)</f>
        <v>0</v>
      </c>
    </row>
    <row r="335" spans="1:10" ht="33" customHeight="1">
      <c r="A335" s="33"/>
      <c r="B335" s="33"/>
      <c r="C335" s="32"/>
      <c r="D335" s="3" t="s">
        <v>42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4">
        <f>SUM(E335:I335)</f>
        <v>0</v>
      </c>
    </row>
    <row r="336" spans="1:10" ht="33" customHeight="1">
      <c r="A336" s="33"/>
      <c r="B336" s="33"/>
      <c r="C336" s="32"/>
      <c r="D336" s="3" t="s">
        <v>43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4">
        <f>SUM(E336:I336)</f>
        <v>0</v>
      </c>
    </row>
    <row r="337" spans="1:10" ht="30" customHeight="1">
      <c r="A337" s="41" t="s">
        <v>32</v>
      </c>
      <c r="B337" s="42"/>
      <c r="C337" s="42"/>
      <c r="D337" s="43"/>
      <c r="E337" s="4">
        <f aca="true" t="shared" si="25" ref="E337:J337">SUM(E338:E341)</f>
        <v>385</v>
      </c>
      <c r="F337" s="4">
        <f t="shared" si="25"/>
        <v>2452</v>
      </c>
      <c r="G337" s="4">
        <f t="shared" si="25"/>
        <v>462</v>
      </c>
      <c r="H337" s="4">
        <f t="shared" si="25"/>
        <v>502</v>
      </c>
      <c r="I337" s="4">
        <f t="shared" si="25"/>
        <v>527</v>
      </c>
      <c r="J337" s="4">
        <f t="shared" si="25"/>
        <v>4328</v>
      </c>
    </row>
    <row r="338" spans="1:10" ht="30" customHeight="1">
      <c r="A338" s="7"/>
      <c r="B338" s="8"/>
      <c r="C338" s="8"/>
      <c r="D338" s="3" t="s">
        <v>40</v>
      </c>
      <c r="E338" s="4">
        <f aca="true" t="shared" si="26" ref="E338:J341">SUM(E293,E298,E303,E308,E313,E318,E323,E328,E333)</f>
        <v>0</v>
      </c>
      <c r="F338" s="4">
        <f t="shared" si="26"/>
        <v>0</v>
      </c>
      <c r="G338" s="4">
        <f t="shared" si="26"/>
        <v>0</v>
      </c>
      <c r="H338" s="4">
        <f t="shared" si="26"/>
        <v>0</v>
      </c>
      <c r="I338" s="4">
        <f t="shared" si="26"/>
        <v>0</v>
      </c>
      <c r="J338" s="4">
        <f t="shared" si="26"/>
        <v>0</v>
      </c>
    </row>
    <row r="339" spans="1:10" ht="30" customHeight="1">
      <c r="A339" s="7"/>
      <c r="B339" s="8"/>
      <c r="C339" s="8"/>
      <c r="D339" s="3" t="s">
        <v>41</v>
      </c>
      <c r="E339" s="4">
        <f t="shared" si="26"/>
        <v>85</v>
      </c>
      <c r="F339" s="4">
        <f t="shared" si="26"/>
        <v>2102</v>
      </c>
      <c r="G339" s="4">
        <f t="shared" si="26"/>
        <v>102</v>
      </c>
      <c r="H339" s="4">
        <f t="shared" si="26"/>
        <v>102</v>
      </c>
      <c r="I339" s="4">
        <f t="shared" si="26"/>
        <v>107</v>
      </c>
      <c r="J339" s="4">
        <f t="shared" si="26"/>
        <v>2498</v>
      </c>
    </row>
    <row r="340" spans="1:10" ht="30" customHeight="1">
      <c r="A340" s="7"/>
      <c r="B340" s="8"/>
      <c r="C340" s="8"/>
      <c r="D340" s="3" t="s">
        <v>42</v>
      </c>
      <c r="E340" s="4">
        <f t="shared" si="26"/>
        <v>0</v>
      </c>
      <c r="F340" s="4">
        <f t="shared" si="26"/>
        <v>0</v>
      </c>
      <c r="G340" s="4">
        <f t="shared" si="26"/>
        <v>0</v>
      </c>
      <c r="H340" s="4">
        <f t="shared" si="26"/>
        <v>0</v>
      </c>
      <c r="I340" s="4">
        <f t="shared" si="26"/>
        <v>0</v>
      </c>
      <c r="J340" s="4">
        <f t="shared" si="26"/>
        <v>0</v>
      </c>
    </row>
    <row r="341" spans="1:10" ht="30" customHeight="1">
      <c r="A341" s="7"/>
      <c r="B341" s="8"/>
      <c r="C341" s="8"/>
      <c r="D341" s="3" t="s">
        <v>43</v>
      </c>
      <c r="E341" s="4">
        <f t="shared" si="26"/>
        <v>300</v>
      </c>
      <c r="F341" s="4">
        <f t="shared" si="26"/>
        <v>350</v>
      </c>
      <c r="G341" s="4">
        <f t="shared" si="26"/>
        <v>360</v>
      </c>
      <c r="H341" s="4">
        <f t="shared" si="26"/>
        <v>400</v>
      </c>
      <c r="I341" s="4">
        <f t="shared" si="26"/>
        <v>420</v>
      </c>
      <c r="J341" s="4">
        <f t="shared" si="26"/>
        <v>1830</v>
      </c>
    </row>
    <row r="342" spans="1:10" ht="30" customHeight="1">
      <c r="A342" s="34" t="s">
        <v>46</v>
      </c>
      <c r="B342" s="34"/>
      <c r="C342" s="34"/>
      <c r="D342" s="35"/>
      <c r="E342" s="35"/>
      <c r="F342" s="35"/>
      <c r="G342" s="35"/>
      <c r="H342" s="35"/>
      <c r="I342" s="35"/>
      <c r="J342" s="35"/>
    </row>
    <row r="343" spans="1:10" ht="30" customHeight="1">
      <c r="A343" s="33">
        <v>1</v>
      </c>
      <c r="B343" s="36" t="s">
        <v>132</v>
      </c>
      <c r="C343" s="32" t="s">
        <v>80</v>
      </c>
      <c r="D343" s="3" t="s">
        <v>39</v>
      </c>
      <c r="E343" s="4">
        <f>SUM(E344:E347)</f>
        <v>0</v>
      </c>
      <c r="F343" s="4">
        <f>SUM(F344:F347)</f>
        <v>0</v>
      </c>
      <c r="G343" s="4">
        <f>SUM(G344:G347)</f>
        <v>0</v>
      </c>
      <c r="H343" s="4">
        <f>SUM(H344:H347)</f>
        <v>0</v>
      </c>
      <c r="I343" s="4">
        <f>SUM(I344:I347)</f>
        <v>0</v>
      </c>
      <c r="J343" s="4">
        <f aca="true" t="shared" si="27" ref="J343:J377">SUM(E343:I343)</f>
        <v>0</v>
      </c>
    </row>
    <row r="344" spans="1:11" ht="30" customHeight="1">
      <c r="A344" s="33"/>
      <c r="B344" s="33"/>
      <c r="C344" s="32"/>
      <c r="D344" s="3" t="s">
        <v>40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4">
        <f t="shared" si="27"/>
        <v>0</v>
      </c>
      <c r="K344" s="17"/>
    </row>
    <row r="345" spans="1:11" ht="30" customHeight="1">
      <c r="A345" s="33"/>
      <c r="B345" s="33"/>
      <c r="C345" s="32"/>
      <c r="D345" s="3" t="s">
        <v>41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4">
        <f t="shared" si="27"/>
        <v>0</v>
      </c>
      <c r="K345" s="17"/>
    </row>
    <row r="346" spans="1:11" ht="30" customHeight="1">
      <c r="A346" s="33"/>
      <c r="B346" s="33"/>
      <c r="C346" s="32"/>
      <c r="D346" s="3" t="s">
        <v>42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4">
        <f t="shared" si="27"/>
        <v>0</v>
      </c>
      <c r="K346" s="17"/>
    </row>
    <row r="347" spans="1:10" ht="30" customHeight="1">
      <c r="A347" s="33"/>
      <c r="B347" s="33"/>
      <c r="C347" s="32"/>
      <c r="D347" s="3" t="s">
        <v>43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4">
        <f t="shared" si="27"/>
        <v>0</v>
      </c>
    </row>
    <row r="348" spans="1:10" ht="30" customHeight="1">
      <c r="A348" s="33">
        <v>2</v>
      </c>
      <c r="B348" s="36" t="s">
        <v>25</v>
      </c>
      <c r="C348" s="32" t="s">
        <v>80</v>
      </c>
      <c r="D348" s="3" t="s">
        <v>39</v>
      </c>
      <c r="E348" s="4">
        <f>SUM(E349:E352)</f>
        <v>0</v>
      </c>
      <c r="F348" s="4">
        <f>SUM(F349:F352)</f>
        <v>0</v>
      </c>
      <c r="G348" s="4">
        <f>SUM(G349:G352)</f>
        <v>0</v>
      </c>
      <c r="H348" s="4">
        <f>SUM(H349:H352)</f>
        <v>0</v>
      </c>
      <c r="I348" s="4">
        <f>SUM(I349:I352)</f>
        <v>0</v>
      </c>
      <c r="J348" s="4">
        <f t="shared" si="27"/>
        <v>0</v>
      </c>
    </row>
    <row r="349" spans="1:10" ht="30" customHeight="1">
      <c r="A349" s="33"/>
      <c r="B349" s="33"/>
      <c r="C349" s="32"/>
      <c r="D349" s="3" t="s">
        <v>40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4">
        <f t="shared" si="27"/>
        <v>0</v>
      </c>
    </row>
    <row r="350" spans="1:10" ht="30" customHeight="1">
      <c r="A350" s="33"/>
      <c r="B350" s="33"/>
      <c r="C350" s="32"/>
      <c r="D350" s="3" t="s">
        <v>41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4">
        <f t="shared" si="27"/>
        <v>0</v>
      </c>
    </row>
    <row r="351" spans="1:10" ht="30" customHeight="1">
      <c r="A351" s="33"/>
      <c r="B351" s="33"/>
      <c r="C351" s="32"/>
      <c r="D351" s="3" t="s">
        <v>42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4">
        <f t="shared" si="27"/>
        <v>0</v>
      </c>
    </row>
    <row r="352" spans="1:10" ht="30" customHeight="1">
      <c r="A352" s="33"/>
      <c r="B352" s="33"/>
      <c r="C352" s="32"/>
      <c r="D352" s="3" t="s">
        <v>43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4">
        <f t="shared" si="27"/>
        <v>0</v>
      </c>
    </row>
    <row r="353" spans="1:10" ht="30" customHeight="1">
      <c r="A353" s="33">
        <v>3</v>
      </c>
      <c r="B353" s="36" t="s">
        <v>17</v>
      </c>
      <c r="C353" s="32" t="s">
        <v>70</v>
      </c>
      <c r="D353" s="3" t="s">
        <v>39</v>
      </c>
      <c r="E353" s="4">
        <f>SUM(E354:E357)</f>
        <v>0</v>
      </c>
      <c r="F353" s="4">
        <f>SUM(F354:F357)</f>
        <v>6</v>
      </c>
      <c r="G353" s="4">
        <f>SUM(G354:G357)</f>
        <v>6</v>
      </c>
      <c r="H353" s="4">
        <f>SUM(H354:H357)</f>
        <v>6</v>
      </c>
      <c r="I353" s="4">
        <f>SUM(I354:I357)</f>
        <v>6</v>
      </c>
      <c r="J353" s="4">
        <f t="shared" si="27"/>
        <v>24</v>
      </c>
    </row>
    <row r="354" spans="1:10" ht="30" customHeight="1">
      <c r="A354" s="33"/>
      <c r="B354" s="33"/>
      <c r="C354" s="32"/>
      <c r="D354" s="3" t="s">
        <v>40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4">
        <f t="shared" si="27"/>
        <v>0</v>
      </c>
    </row>
    <row r="355" spans="1:10" ht="30" customHeight="1">
      <c r="A355" s="33"/>
      <c r="B355" s="33"/>
      <c r="C355" s="32"/>
      <c r="D355" s="3" t="s">
        <v>41</v>
      </c>
      <c r="E355" s="5">
        <v>0</v>
      </c>
      <c r="F355" s="5">
        <v>6</v>
      </c>
      <c r="G355" s="5">
        <v>6</v>
      </c>
      <c r="H355" s="5">
        <v>6</v>
      </c>
      <c r="I355" s="5">
        <v>6</v>
      </c>
      <c r="J355" s="4">
        <f t="shared" si="27"/>
        <v>24</v>
      </c>
    </row>
    <row r="356" spans="1:10" ht="30" customHeight="1">
      <c r="A356" s="33"/>
      <c r="B356" s="33"/>
      <c r="C356" s="32"/>
      <c r="D356" s="3" t="s">
        <v>42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4">
        <f t="shared" si="27"/>
        <v>0</v>
      </c>
    </row>
    <row r="357" spans="1:10" ht="30" customHeight="1">
      <c r="A357" s="33"/>
      <c r="B357" s="33"/>
      <c r="C357" s="32"/>
      <c r="D357" s="3" t="s">
        <v>43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4">
        <f t="shared" si="27"/>
        <v>0</v>
      </c>
    </row>
    <row r="358" spans="1:10" ht="31.5" customHeight="1">
      <c r="A358" s="33">
        <v>4</v>
      </c>
      <c r="B358" s="36" t="s">
        <v>92</v>
      </c>
      <c r="C358" s="32" t="s">
        <v>70</v>
      </c>
      <c r="D358" s="3" t="s">
        <v>39</v>
      </c>
      <c r="E358" s="4">
        <f>SUM(E359:E362)</f>
        <v>0</v>
      </c>
      <c r="F358" s="4">
        <f>SUM(F359:F362)</f>
        <v>0</v>
      </c>
      <c r="G358" s="4">
        <f>SUM(G359:G362)</f>
        <v>0</v>
      </c>
      <c r="H358" s="4">
        <f>SUM(H359:H362)</f>
        <v>0</v>
      </c>
      <c r="I358" s="4">
        <f>SUM(I359:I362)</f>
        <v>0</v>
      </c>
      <c r="J358" s="4">
        <f t="shared" si="27"/>
        <v>0</v>
      </c>
    </row>
    <row r="359" spans="1:10" ht="31.5" customHeight="1">
      <c r="A359" s="33"/>
      <c r="B359" s="33"/>
      <c r="C359" s="32"/>
      <c r="D359" s="3" t="s">
        <v>40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4">
        <f t="shared" si="27"/>
        <v>0</v>
      </c>
    </row>
    <row r="360" spans="1:10" ht="31.5" customHeight="1">
      <c r="A360" s="33"/>
      <c r="B360" s="33"/>
      <c r="C360" s="32"/>
      <c r="D360" s="3" t="s">
        <v>41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4">
        <f t="shared" si="27"/>
        <v>0</v>
      </c>
    </row>
    <row r="361" spans="1:10" ht="31.5" customHeight="1">
      <c r="A361" s="33"/>
      <c r="B361" s="33"/>
      <c r="C361" s="32"/>
      <c r="D361" s="3" t="s">
        <v>42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4">
        <f t="shared" si="27"/>
        <v>0</v>
      </c>
    </row>
    <row r="362" spans="1:10" ht="31.5" customHeight="1">
      <c r="A362" s="33"/>
      <c r="B362" s="33"/>
      <c r="C362" s="32"/>
      <c r="D362" s="3" t="s">
        <v>43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4">
        <f t="shared" si="27"/>
        <v>0</v>
      </c>
    </row>
    <row r="363" spans="1:10" ht="31.5" customHeight="1">
      <c r="A363" s="33">
        <v>5</v>
      </c>
      <c r="B363" s="36" t="s">
        <v>18</v>
      </c>
      <c r="C363" s="32" t="s">
        <v>70</v>
      </c>
      <c r="D363" s="3" t="s">
        <v>39</v>
      </c>
      <c r="E363" s="4">
        <f>SUM(E364:E367)</f>
        <v>0</v>
      </c>
      <c r="F363" s="4">
        <f>SUM(F364:F367)</f>
        <v>0</v>
      </c>
      <c r="G363" s="4">
        <f>SUM(G364:G367)</f>
        <v>0</v>
      </c>
      <c r="H363" s="4">
        <f>SUM(H364:H367)</f>
        <v>0</v>
      </c>
      <c r="I363" s="4">
        <f>SUM(I364:I367)</f>
        <v>0</v>
      </c>
      <c r="J363" s="4">
        <f t="shared" si="27"/>
        <v>0</v>
      </c>
    </row>
    <row r="364" spans="1:10" ht="31.5" customHeight="1">
      <c r="A364" s="33"/>
      <c r="B364" s="33"/>
      <c r="C364" s="32"/>
      <c r="D364" s="3" t="s">
        <v>40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4">
        <f t="shared" si="27"/>
        <v>0</v>
      </c>
    </row>
    <row r="365" spans="1:10" ht="31.5" customHeight="1">
      <c r="A365" s="33"/>
      <c r="B365" s="33"/>
      <c r="C365" s="32"/>
      <c r="D365" s="3" t="s">
        <v>41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4">
        <f t="shared" si="27"/>
        <v>0</v>
      </c>
    </row>
    <row r="366" spans="1:10" ht="31.5" customHeight="1">
      <c r="A366" s="33"/>
      <c r="B366" s="33"/>
      <c r="C366" s="32"/>
      <c r="D366" s="3" t="s">
        <v>42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4">
        <f t="shared" si="27"/>
        <v>0</v>
      </c>
    </row>
    <row r="367" spans="1:10" ht="31.5" customHeight="1">
      <c r="A367" s="33"/>
      <c r="B367" s="33"/>
      <c r="C367" s="32"/>
      <c r="D367" s="3" t="s">
        <v>43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4">
        <f t="shared" si="27"/>
        <v>0</v>
      </c>
    </row>
    <row r="368" spans="1:10" ht="30" customHeight="1">
      <c r="A368" s="33">
        <v>6</v>
      </c>
      <c r="B368" s="36" t="s">
        <v>27</v>
      </c>
      <c r="C368" s="32" t="s">
        <v>11</v>
      </c>
      <c r="D368" s="3" t="s">
        <v>39</v>
      </c>
      <c r="E368" s="4">
        <f>SUM(E369:E372)</f>
        <v>5</v>
      </c>
      <c r="F368" s="4">
        <f>SUM(F369:F372)</f>
        <v>5</v>
      </c>
      <c r="G368" s="4">
        <f>SUM(G369:G372)</f>
        <v>5</v>
      </c>
      <c r="H368" s="4">
        <f>SUM(H369:H372)</f>
        <v>5</v>
      </c>
      <c r="I368" s="4">
        <f>SUM(I369:I372)</f>
        <v>5</v>
      </c>
      <c r="J368" s="4">
        <f t="shared" si="27"/>
        <v>25</v>
      </c>
    </row>
    <row r="369" spans="1:10" ht="30" customHeight="1">
      <c r="A369" s="33"/>
      <c r="B369" s="33"/>
      <c r="C369" s="32"/>
      <c r="D369" s="3" t="s">
        <v>40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4">
        <f t="shared" si="27"/>
        <v>0</v>
      </c>
    </row>
    <row r="370" spans="1:10" ht="30" customHeight="1">
      <c r="A370" s="33"/>
      <c r="B370" s="33"/>
      <c r="C370" s="32"/>
      <c r="D370" s="3" t="s">
        <v>41</v>
      </c>
      <c r="E370" s="5">
        <v>5</v>
      </c>
      <c r="F370" s="5">
        <v>5</v>
      </c>
      <c r="G370" s="5">
        <v>5</v>
      </c>
      <c r="H370" s="5">
        <v>5</v>
      </c>
      <c r="I370" s="5">
        <v>5</v>
      </c>
      <c r="J370" s="4">
        <f t="shared" si="27"/>
        <v>25</v>
      </c>
    </row>
    <row r="371" spans="1:10" ht="30" customHeight="1">
      <c r="A371" s="33"/>
      <c r="B371" s="33"/>
      <c r="C371" s="32"/>
      <c r="D371" s="3" t="s">
        <v>42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4">
        <f t="shared" si="27"/>
        <v>0</v>
      </c>
    </row>
    <row r="372" spans="1:10" ht="30" customHeight="1">
      <c r="A372" s="33"/>
      <c r="B372" s="33"/>
      <c r="C372" s="32"/>
      <c r="D372" s="3" t="s">
        <v>43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4">
        <f t="shared" si="27"/>
        <v>0</v>
      </c>
    </row>
    <row r="373" spans="1:10" ht="30" customHeight="1">
      <c r="A373" s="33">
        <v>7</v>
      </c>
      <c r="B373" s="36" t="s">
        <v>9</v>
      </c>
      <c r="C373" s="32" t="s">
        <v>10</v>
      </c>
      <c r="D373" s="3" t="s">
        <v>39</v>
      </c>
      <c r="E373" s="4">
        <f>SUM(E374:E377)</f>
        <v>0</v>
      </c>
      <c r="F373" s="4">
        <f>SUM(F374:F377)</f>
        <v>0</v>
      </c>
      <c r="G373" s="4">
        <f>SUM(G374:G377)</f>
        <v>0</v>
      </c>
      <c r="H373" s="4">
        <f>SUM(H374:H377)</f>
        <v>0</v>
      </c>
      <c r="I373" s="4">
        <f>SUM(I374:I377)</f>
        <v>0</v>
      </c>
      <c r="J373" s="4">
        <f t="shared" si="27"/>
        <v>0</v>
      </c>
    </row>
    <row r="374" spans="1:10" ht="30" customHeight="1">
      <c r="A374" s="33"/>
      <c r="B374" s="33"/>
      <c r="C374" s="32"/>
      <c r="D374" s="3" t="s">
        <v>40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4">
        <f t="shared" si="27"/>
        <v>0</v>
      </c>
    </row>
    <row r="375" spans="1:10" ht="30" customHeight="1">
      <c r="A375" s="33"/>
      <c r="B375" s="33"/>
      <c r="C375" s="32"/>
      <c r="D375" s="3" t="s">
        <v>41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4">
        <f t="shared" si="27"/>
        <v>0</v>
      </c>
    </row>
    <row r="376" spans="1:10" ht="30" customHeight="1">
      <c r="A376" s="33"/>
      <c r="B376" s="33"/>
      <c r="C376" s="32"/>
      <c r="D376" s="3" t="s">
        <v>42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4">
        <f t="shared" si="27"/>
        <v>0</v>
      </c>
    </row>
    <row r="377" spans="1:10" ht="30" customHeight="1">
      <c r="A377" s="33"/>
      <c r="B377" s="33"/>
      <c r="C377" s="32"/>
      <c r="D377" s="3" t="s">
        <v>43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4">
        <f t="shared" si="27"/>
        <v>0</v>
      </c>
    </row>
    <row r="378" spans="1:10" ht="0.75" customHeight="1">
      <c r="A378" s="33"/>
      <c r="B378" s="36"/>
      <c r="C378" s="32"/>
      <c r="D378" s="3"/>
      <c r="E378" s="4"/>
      <c r="F378" s="4"/>
      <c r="G378" s="4"/>
      <c r="H378" s="4"/>
      <c r="I378" s="4"/>
      <c r="J378" s="4"/>
    </row>
    <row r="379" spans="1:10" ht="30" customHeight="1" hidden="1">
      <c r="A379" s="33"/>
      <c r="B379" s="33"/>
      <c r="C379" s="32"/>
      <c r="D379" s="3"/>
      <c r="E379" s="5"/>
      <c r="F379" s="5"/>
      <c r="G379" s="5"/>
      <c r="H379" s="5"/>
      <c r="I379" s="5"/>
      <c r="J379" s="4"/>
    </row>
    <row r="380" spans="1:10" ht="30" customHeight="1" hidden="1">
      <c r="A380" s="33"/>
      <c r="B380" s="33"/>
      <c r="C380" s="32"/>
      <c r="D380" s="3"/>
      <c r="E380" s="5"/>
      <c r="F380" s="5"/>
      <c r="G380" s="5"/>
      <c r="H380" s="5"/>
      <c r="I380" s="5"/>
      <c r="J380" s="4"/>
    </row>
    <row r="381" spans="1:10" ht="30" customHeight="1" hidden="1">
      <c r="A381" s="33"/>
      <c r="B381" s="33"/>
      <c r="C381" s="32"/>
      <c r="D381" s="3"/>
      <c r="E381" s="5"/>
      <c r="F381" s="5"/>
      <c r="G381" s="5"/>
      <c r="H381" s="5"/>
      <c r="I381" s="5"/>
      <c r="J381" s="4"/>
    </row>
    <row r="382" spans="1:10" ht="30" customHeight="1" hidden="1">
      <c r="A382" s="33"/>
      <c r="B382" s="33"/>
      <c r="C382" s="32"/>
      <c r="D382" s="3"/>
      <c r="E382" s="5"/>
      <c r="F382" s="5"/>
      <c r="G382" s="5"/>
      <c r="H382" s="5"/>
      <c r="I382" s="5"/>
      <c r="J382" s="4"/>
    </row>
    <row r="383" spans="1:10" ht="34.5" customHeight="1">
      <c r="A383" s="41" t="s">
        <v>32</v>
      </c>
      <c r="B383" s="42"/>
      <c r="C383" s="42"/>
      <c r="D383" s="43"/>
      <c r="E383" s="4">
        <f aca="true" t="shared" si="28" ref="E383:J383">SUM(E384:E387)</f>
        <v>5</v>
      </c>
      <c r="F383" s="4">
        <f t="shared" si="28"/>
        <v>11</v>
      </c>
      <c r="G383" s="4">
        <f t="shared" si="28"/>
        <v>11</v>
      </c>
      <c r="H383" s="4">
        <f t="shared" si="28"/>
        <v>11</v>
      </c>
      <c r="I383" s="4">
        <f t="shared" si="28"/>
        <v>11</v>
      </c>
      <c r="J383" s="4">
        <f t="shared" si="28"/>
        <v>49</v>
      </c>
    </row>
    <row r="384" spans="1:10" ht="34.5" customHeight="1">
      <c r="A384" s="7"/>
      <c r="B384" s="8"/>
      <c r="C384" s="8"/>
      <c r="D384" s="3" t="s">
        <v>40</v>
      </c>
      <c r="E384" s="4">
        <f aca="true" t="shared" si="29" ref="E384:J384">SUM(E344,E349,E354,E359,E364,E369,E374,E379)</f>
        <v>0</v>
      </c>
      <c r="F384" s="4">
        <f t="shared" si="29"/>
        <v>0</v>
      </c>
      <c r="G384" s="4">
        <f t="shared" si="29"/>
        <v>0</v>
      </c>
      <c r="H384" s="4">
        <f t="shared" si="29"/>
        <v>0</v>
      </c>
      <c r="I384" s="4">
        <f t="shared" si="29"/>
        <v>0</v>
      </c>
      <c r="J384" s="4">
        <f t="shared" si="29"/>
        <v>0</v>
      </c>
    </row>
    <row r="385" spans="1:10" ht="34.5" customHeight="1">
      <c r="A385" s="7"/>
      <c r="B385" s="8"/>
      <c r="C385" s="8"/>
      <c r="D385" s="3" t="s">
        <v>41</v>
      </c>
      <c r="E385" s="4">
        <f aca="true" t="shared" si="30" ref="E385:J385">SUM(E345,E350,E355,E360,E365,E370,E375)</f>
        <v>5</v>
      </c>
      <c r="F385" s="4">
        <f t="shared" si="30"/>
        <v>11</v>
      </c>
      <c r="G385" s="4">
        <f t="shared" si="30"/>
        <v>11</v>
      </c>
      <c r="H385" s="4">
        <f t="shared" si="30"/>
        <v>11</v>
      </c>
      <c r="I385" s="4">
        <f t="shared" si="30"/>
        <v>11</v>
      </c>
      <c r="J385" s="4">
        <f t="shared" si="30"/>
        <v>49</v>
      </c>
    </row>
    <row r="386" spans="1:10" ht="34.5" customHeight="1">
      <c r="A386" s="7"/>
      <c r="B386" s="8"/>
      <c r="C386" s="8"/>
      <c r="D386" s="3" t="s">
        <v>42</v>
      </c>
      <c r="E386" s="4">
        <f aca="true" t="shared" si="31" ref="E386:J386">SUM(E346,E351,E356,E361,E366,E371,E381)</f>
        <v>0</v>
      </c>
      <c r="F386" s="4">
        <f t="shared" si="31"/>
        <v>0</v>
      </c>
      <c r="G386" s="4">
        <f t="shared" si="31"/>
        <v>0</v>
      </c>
      <c r="H386" s="4">
        <f t="shared" si="31"/>
        <v>0</v>
      </c>
      <c r="I386" s="4">
        <f t="shared" si="31"/>
        <v>0</v>
      </c>
      <c r="J386" s="4">
        <f t="shared" si="31"/>
        <v>0</v>
      </c>
    </row>
    <row r="387" spans="1:10" ht="34.5" customHeight="1">
      <c r="A387" s="7"/>
      <c r="B387" s="8"/>
      <c r="C387" s="8"/>
      <c r="D387" s="3" t="s">
        <v>43</v>
      </c>
      <c r="E387" s="4">
        <f aca="true" t="shared" si="32" ref="E387:J387">SUM(E347,E352,E357,E362,E367,E372,E377,E382)</f>
        <v>0</v>
      </c>
      <c r="F387" s="4">
        <f t="shared" si="32"/>
        <v>0</v>
      </c>
      <c r="G387" s="4">
        <f t="shared" si="32"/>
        <v>0</v>
      </c>
      <c r="H387" s="4">
        <f t="shared" si="32"/>
        <v>0</v>
      </c>
      <c r="I387" s="4">
        <f t="shared" si="32"/>
        <v>0</v>
      </c>
      <c r="J387" s="4">
        <f t="shared" si="32"/>
        <v>0</v>
      </c>
    </row>
    <row r="388" spans="1:10" ht="30" customHeight="1">
      <c r="A388" s="34" t="s">
        <v>47</v>
      </c>
      <c r="B388" s="34"/>
      <c r="C388" s="34"/>
      <c r="D388" s="35"/>
      <c r="E388" s="35"/>
      <c r="F388" s="35"/>
      <c r="G388" s="35"/>
      <c r="H388" s="35"/>
      <c r="I388" s="35"/>
      <c r="J388" s="35"/>
    </row>
    <row r="389" spans="1:11" ht="30" customHeight="1">
      <c r="A389" s="33">
        <v>1</v>
      </c>
      <c r="B389" s="36" t="s">
        <v>146</v>
      </c>
      <c r="C389" s="32" t="s">
        <v>14</v>
      </c>
      <c r="D389" s="3" t="s">
        <v>39</v>
      </c>
      <c r="E389" s="4">
        <f>SUM(E390:E393)</f>
        <v>0</v>
      </c>
      <c r="F389" s="4">
        <f>SUM(F390:F393)</f>
        <v>0</v>
      </c>
      <c r="G389" s="4">
        <f>SUM(G390:G393)</f>
        <v>0</v>
      </c>
      <c r="H389" s="4">
        <f>SUM(H390:H393)</f>
        <v>0</v>
      </c>
      <c r="I389" s="4">
        <f>SUM(I390:I393)</f>
        <v>0</v>
      </c>
      <c r="J389" s="4">
        <f aca="true" t="shared" si="33" ref="J389:J418">SUM(E389:I389)</f>
        <v>0</v>
      </c>
      <c r="K389" s="17"/>
    </row>
    <row r="390" spans="1:11" ht="30" customHeight="1">
      <c r="A390" s="33"/>
      <c r="B390" s="33"/>
      <c r="C390" s="32"/>
      <c r="D390" s="3" t="s">
        <v>40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4">
        <f t="shared" si="33"/>
        <v>0</v>
      </c>
      <c r="K390" s="17"/>
    </row>
    <row r="391" spans="1:10" ht="30" customHeight="1">
      <c r="A391" s="33"/>
      <c r="B391" s="33"/>
      <c r="C391" s="32"/>
      <c r="D391" s="3" t="s">
        <v>41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4">
        <f t="shared" si="33"/>
        <v>0</v>
      </c>
    </row>
    <row r="392" spans="1:10" ht="30" customHeight="1">
      <c r="A392" s="33"/>
      <c r="B392" s="33"/>
      <c r="C392" s="32"/>
      <c r="D392" s="3" t="s">
        <v>42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4">
        <f t="shared" si="33"/>
        <v>0</v>
      </c>
    </row>
    <row r="393" spans="1:10" ht="30" customHeight="1">
      <c r="A393" s="33"/>
      <c r="B393" s="33"/>
      <c r="C393" s="32"/>
      <c r="D393" s="3" t="s">
        <v>43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4">
        <f t="shared" si="33"/>
        <v>0</v>
      </c>
    </row>
    <row r="394" spans="1:10" ht="30" customHeight="1">
      <c r="A394" s="33">
        <v>2</v>
      </c>
      <c r="B394" s="36" t="s">
        <v>133</v>
      </c>
      <c r="C394" s="32" t="s">
        <v>14</v>
      </c>
      <c r="D394" s="3" t="s">
        <v>39</v>
      </c>
      <c r="E394" s="4">
        <f>SUM(E395:E398)</f>
        <v>0</v>
      </c>
      <c r="F394" s="4">
        <f>SUM(F395:F398)</f>
        <v>0</v>
      </c>
      <c r="G394" s="4">
        <f>SUM(G395:G398)</f>
        <v>0</v>
      </c>
      <c r="H394" s="4">
        <f>SUM(H395:H398)</f>
        <v>0</v>
      </c>
      <c r="I394" s="4">
        <f>SUM(I395:I398)</f>
        <v>0</v>
      </c>
      <c r="J394" s="4">
        <f t="shared" si="33"/>
        <v>0</v>
      </c>
    </row>
    <row r="395" spans="1:10" ht="30" customHeight="1">
      <c r="A395" s="33"/>
      <c r="B395" s="33"/>
      <c r="C395" s="32"/>
      <c r="D395" s="3" t="s">
        <v>40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4">
        <f t="shared" si="33"/>
        <v>0</v>
      </c>
    </row>
    <row r="396" spans="1:10" ht="30" customHeight="1">
      <c r="A396" s="33"/>
      <c r="B396" s="33"/>
      <c r="C396" s="32"/>
      <c r="D396" s="3" t="s">
        <v>41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4">
        <f t="shared" si="33"/>
        <v>0</v>
      </c>
    </row>
    <row r="397" spans="1:10" ht="30" customHeight="1">
      <c r="A397" s="33"/>
      <c r="B397" s="33"/>
      <c r="C397" s="32"/>
      <c r="D397" s="3" t="s">
        <v>42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4">
        <f t="shared" si="33"/>
        <v>0</v>
      </c>
    </row>
    <row r="398" spans="1:10" ht="30" customHeight="1">
      <c r="A398" s="33"/>
      <c r="B398" s="33"/>
      <c r="C398" s="32"/>
      <c r="D398" s="3" t="s">
        <v>43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4">
        <f t="shared" si="33"/>
        <v>0</v>
      </c>
    </row>
    <row r="399" spans="1:10" ht="30" customHeight="1">
      <c r="A399" s="33">
        <v>3</v>
      </c>
      <c r="B399" s="36" t="s">
        <v>134</v>
      </c>
      <c r="C399" s="32" t="s">
        <v>14</v>
      </c>
      <c r="D399" s="3" t="s">
        <v>39</v>
      </c>
      <c r="E399" s="4">
        <f>SUM(E400:E403)</f>
        <v>0</v>
      </c>
      <c r="F399" s="4">
        <f>SUM(F400:F403)</f>
        <v>0</v>
      </c>
      <c r="G399" s="4">
        <f>SUM(G400:G403)</f>
        <v>0</v>
      </c>
      <c r="H399" s="4">
        <f>SUM(H400:H403)</f>
        <v>0</v>
      </c>
      <c r="I399" s="4">
        <f>SUM(I400:I403)</f>
        <v>0</v>
      </c>
      <c r="J399" s="4">
        <f t="shared" si="33"/>
        <v>0</v>
      </c>
    </row>
    <row r="400" spans="1:10" ht="30" customHeight="1">
      <c r="A400" s="33"/>
      <c r="B400" s="33"/>
      <c r="C400" s="32"/>
      <c r="D400" s="3" t="s">
        <v>40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4">
        <f t="shared" si="33"/>
        <v>0</v>
      </c>
    </row>
    <row r="401" spans="1:10" ht="30" customHeight="1">
      <c r="A401" s="33"/>
      <c r="B401" s="33"/>
      <c r="C401" s="32"/>
      <c r="D401" s="3" t="s">
        <v>41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4">
        <f t="shared" si="33"/>
        <v>0</v>
      </c>
    </row>
    <row r="402" spans="1:10" ht="30" customHeight="1">
      <c r="A402" s="33"/>
      <c r="B402" s="33"/>
      <c r="C402" s="32"/>
      <c r="D402" s="3" t="s">
        <v>42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4">
        <f t="shared" si="33"/>
        <v>0</v>
      </c>
    </row>
    <row r="403" spans="1:10" ht="30" customHeight="1">
      <c r="A403" s="33"/>
      <c r="B403" s="33"/>
      <c r="C403" s="32"/>
      <c r="D403" s="3" t="s">
        <v>43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4">
        <f t="shared" si="33"/>
        <v>0</v>
      </c>
    </row>
    <row r="404" spans="1:10" ht="30" customHeight="1">
      <c r="A404" s="33">
        <v>4</v>
      </c>
      <c r="B404" s="36" t="s">
        <v>28</v>
      </c>
      <c r="C404" s="32" t="s">
        <v>13</v>
      </c>
      <c r="D404" s="3" t="s">
        <v>39</v>
      </c>
      <c r="E404" s="4">
        <f>SUM(E405:E408)</f>
        <v>0</v>
      </c>
      <c r="F404" s="4">
        <f>SUM(F405:F408)</f>
        <v>7</v>
      </c>
      <c r="G404" s="4">
        <f>SUM(G405:G408)</f>
        <v>7</v>
      </c>
      <c r="H404" s="4">
        <f>SUM(H405:H408)</f>
        <v>7</v>
      </c>
      <c r="I404" s="4">
        <f>SUM(I405:I408)</f>
        <v>7</v>
      </c>
      <c r="J404" s="4">
        <f t="shared" si="33"/>
        <v>28</v>
      </c>
    </row>
    <row r="405" spans="1:10" ht="30" customHeight="1">
      <c r="A405" s="33"/>
      <c r="B405" s="33"/>
      <c r="C405" s="32"/>
      <c r="D405" s="3" t="s">
        <v>40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4">
        <f t="shared" si="33"/>
        <v>0</v>
      </c>
    </row>
    <row r="406" spans="1:10" ht="30" customHeight="1">
      <c r="A406" s="33"/>
      <c r="B406" s="33"/>
      <c r="C406" s="32"/>
      <c r="D406" s="3" t="s">
        <v>41</v>
      </c>
      <c r="E406" s="5">
        <v>0</v>
      </c>
      <c r="F406" s="5">
        <v>5</v>
      </c>
      <c r="G406" s="5">
        <v>5</v>
      </c>
      <c r="H406" s="5">
        <v>5</v>
      </c>
      <c r="I406" s="5">
        <v>5</v>
      </c>
      <c r="J406" s="4">
        <f t="shared" si="33"/>
        <v>20</v>
      </c>
    </row>
    <row r="407" spans="1:10" ht="30" customHeight="1">
      <c r="A407" s="33"/>
      <c r="B407" s="33"/>
      <c r="C407" s="32"/>
      <c r="D407" s="3" t="s">
        <v>42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4">
        <f t="shared" si="33"/>
        <v>0</v>
      </c>
    </row>
    <row r="408" spans="1:10" ht="30" customHeight="1">
      <c r="A408" s="33"/>
      <c r="B408" s="33"/>
      <c r="C408" s="32"/>
      <c r="D408" s="3" t="s">
        <v>43</v>
      </c>
      <c r="E408" s="5">
        <v>0</v>
      </c>
      <c r="F408" s="5">
        <v>2</v>
      </c>
      <c r="G408" s="5">
        <v>2</v>
      </c>
      <c r="H408" s="5">
        <v>2</v>
      </c>
      <c r="I408" s="5">
        <v>2</v>
      </c>
      <c r="J408" s="4">
        <f t="shared" si="33"/>
        <v>8</v>
      </c>
    </row>
    <row r="409" spans="1:10" ht="33" customHeight="1">
      <c r="A409" s="33">
        <v>5</v>
      </c>
      <c r="B409" s="36" t="s">
        <v>19</v>
      </c>
      <c r="C409" s="32" t="s">
        <v>12</v>
      </c>
      <c r="D409" s="3" t="s">
        <v>39</v>
      </c>
      <c r="E409" s="4">
        <f>SUM(E410:E413)</f>
        <v>0</v>
      </c>
      <c r="F409" s="4">
        <f>SUM(F410:F413)</f>
        <v>0</v>
      </c>
      <c r="G409" s="4">
        <f>SUM(G410:G413)</f>
        <v>0</v>
      </c>
      <c r="H409" s="4">
        <f>SUM(H410:H413)</f>
        <v>0</v>
      </c>
      <c r="I409" s="4">
        <f>SUM(I410:I413)</f>
        <v>0</v>
      </c>
      <c r="J409" s="4">
        <f t="shared" si="33"/>
        <v>0</v>
      </c>
    </row>
    <row r="410" spans="1:10" ht="33" customHeight="1">
      <c r="A410" s="33"/>
      <c r="B410" s="33"/>
      <c r="C410" s="32"/>
      <c r="D410" s="3" t="s">
        <v>40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4">
        <f t="shared" si="33"/>
        <v>0</v>
      </c>
    </row>
    <row r="411" spans="1:10" ht="33" customHeight="1">
      <c r="A411" s="33"/>
      <c r="B411" s="33"/>
      <c r="C411" s="32"/>
      <c r="D411" s="3" t="s">
        <v>41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4">
        <f t="shared" si="33"/>
        <v>0</v>
      </c>
    </row>
    <row r="412" spans="1:10" ht="33" customHeight="1">
      <c r="A412" s="33"/>
      <c r="B412" s="33"/>
      <c r="C412" s="32"/>
      <c r="D412" s="3" t="s">
        <v>42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4">
        <f t="shared" si="33"/>
        <v>0</v>
      </c>
    </row>
    <row r="413" spans="1:10" ht="33" customHeight="1">
      <c r="A413" s="33"/>
      <c r="B413" s="33"/>
      <c r="C413" s="32"/>
      <c r="D413" s="3" t="s">
        <v>43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4">
        <f t="shared" si="33"/>
        <v>0</v>
      </c>
    </row>
    <row r="414" spans="1:10" ht="33" customHeight="1">
      <c r="A414" s="33">
        <v>6</v>
      </c>
      <c r="B414" s="36" t="s">
        <v>29</v>
      </c>
      <c r="C414" s="32" t="s">
        <v>14</v>
      </c>
      <c r="D414" s="3" t="s">
        <v>39</v>
      </c>
      <c r="E414" s="4">
        <f>SUM(E415:E418)</f>
        <v>0</v>
      </c>
      <c r="F414" s="4">
        <f>SUM(F415:F418)</f>
        <v>0</v>
      </c>
      <c r="G414" s="4">
        <f>SUM(G415:G418)</f>
        <v>0</v>
      </c>
      <c r="H414" s="4">
        <f>SUM(H415:H418)</f>
        <v>0</v>
      </c>
      <c r="I414" s="4">
        <f>SUM(I415:I418)</f>
        <v>0</v>
      </c>
      <c r="J414" s="4">
        <f t="shared" si="33"/>
        <v>0</v>
      </c>
    </row>
    <row r="415" spans="1:10" ht="33" customHeight="1">
      <c r="A415" s="33"/>
      <c r="B415" s="33"/>
      <c r="C415" s="32"/>
      <c r="D415" s="3" t="s">
        <v>40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4">
        <f t="shared" si="33"/>
        <v>0</v>
      </c>
    </row>
    <row r="416" spans="1:10" ht="33" customHeight="1">
      <c r="A416" s="33"/>
      <c r="B416" s="33"/>
      <c r="C416" s="32"/>
      <c r="D416" s="3" t="s">
        <v>41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4">
        <f t="shared" si="33"/>
        <v>0</v>
      </c>
    </row>
    <row r="417" spans="1:10" ht="33" customHeight="1">
      <c r="A417" s="33"/>
      <c r="B417" s="33"/>
      <c r="C417" s="32"/>
      <c r="D417" s="3" t="s">
        <v>42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4">
        <f t="shared" si="33"/>
        <v>0</v>
      </c>
    </row>
    <row r="418" spans="1:10" ht="33" customHeight="1">
      <c r="A418" s="33"/>
      <c r="B418" s="33"/>
      <c r="C418" s="32"/>
      <c r="D418" s="3" t="s">
        <v>43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4">
        <f t="shared" si="33"/>
        <v>0</v>
      </c>
    </row>
    <row r="419" spans="1:10" ht="0.75" customHeight="1">
      <c r="A419" s="33"/>
      <c r="B419" s="36"/>
      <c r="C419" s="32"/>
      <c r="D419" s="3"/>
      <c r="E419" s="4"/>
      <c r="F419" s="4"/>
      <c r="G419" s="4"/>
      <c r="H419" s="4"/>
      <c r="I419" s="4"/>
      <c r="J419" s="4"/>
    </row>
    <row r="420" spans="1:10" ht="30" customHeight="1" hidden="1">
      <c r="A420" s="33"/>
      <c r="B420" s="33"/>
      <c r="C420" s="32"/>
      <c r="D420" s="3"/>
      <c r="E420" s="5"/>
      <c r="F420" s="5"/>
      <c r="G420" s="5"/>
      <c r="H420" s="5"/>
      <c r="I420" s="5"/>
      <c r="J420" s="4"/>
    </row>
    <row r="421" spans="1:10" ht="30" customHeight="1" hidden="1">
      <c r="A421" s="33"/>
      <c r="B421" s="33"/>
      <c r="C421" s="32"/>
      <c r="D421" s="3"/>
      <c r="E421" s="5"/>
      <c r="F421" s="5"/>
      <c r="G421" s="5"/>
      <c r="H421" s="5"/>
      <c r="I421" s="5"/>
      <c r="J421" s="4"/>
    </row>
    <row r="422" spans="1:10" ht="30" customHeight="1" hidden="1">
      <c r="A422" s="33"/>
      <c r="B422" s="33"/>
      <c r="C422" s="32"/>
      <c r="D422" s="3"/>
      <c r="E422" s="5"/>
      <c r="F422" s="5"/>
      <c r="G422" s="5"/>
      <c r="H422" s="5"/>
      <c r="I422" s="5"/>
      <c r="J422" s="4"/>
    </row>
    <row r="423" spans="1:10" ht="30" customHeight="1" hidden="1">
      <c r="A423" s="33"/>
      <c r="B423" s="33"/>
      <c r="C423" s="32"/>
      <c r="D423" s="3"/>
      <c r="E423" s="5"/>
      <c r="F423" s="5"/>
      <c r="G423" s="5"/>
      <c r="H423" s="5"/>
      <c r="I423" s="5"/>
      <c r="J423" s="4"/>
    </row>
    <row r="424" spans="1:10" ht="30" customHeight="1">
      <c r="A424" s="44">
        <v>7</v>
      </c>
      <c r="B424" s="36" t="s">
        <v>135</v>
      </c>
      <c r="C424" s="32" t="s">
        <v>86</v>
      </c>
      <c r="D424" s="3" t="s">
        <v>39</v>
      </c>
      <c r="E424" s="4">
        <f>SUM(E425:E428)</f>
        <v>6</v>
      </c>
      <c r="F424" s="4">
        <f>SUM(F425:F428)</f>
        <v>6</v>
      </c>
      <c r="G424" s="4">
        <f>SUM(G425:G428)</f>
        <v>6</v>
      </c>
      <c r="H424" s="4">
        <f>SUM(H425:H428)</f>
        <v>6</v>
      </c>
      <c r="I424" s="4">
        <f>SUM(I425:I428)</f>
        <v>6</v>
      </c>
      <c r="J424" s="4">
        <f aca="true" t="shared" si="34" ref="J424:J443">SUM(E424:I424)</f>
        <v>30</v>
      </c>
    </row>
    <row r="425" spans="1:10" ht="30" customHeight="1">
      <c r="A425" s="44"/>
      <c r="B425" s="33"/>
      <c r="C425" s="32"/>
      <c r="D425" s="3" t="s">
        <v>40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4">
        <f t="shared" si="34"/>
        <v>0</v>
      </c>
    </row>
    <row r="426" spans="1:10" ht="30" customHeight="1">
      <c r="A426" s="44"/>
      <c r="B426" s="33"/>
      <c r="C426" s="32"/>
      <c r="D426" s="3" t="s">
        <v>41</v>
      </c>
      <c r="E426" s="5">
        <v>6</v>
      </c>
      <c r="F426" s="5">
        <v>6</v>
      </c>
      <c r="G426" s="5">
        <v>6</v>
      </c>
      <c r="H426" s="5">
        <v>6</v>
      </c>
      <c r="I426" s="5">
        <v>6</v>
      </c>
      <c r="J426" s="4">
        <f t="shared" si="34"/>
        <v>30</v>
      </c>
    </row>
    <row r="427" spans="1:10" ht="30" customHeight="1">
      <c r="A427" s="44"/>
      <c r="B427" s="33"/>
      <c r="C427" s="32"/>
      <c r="D427" s="3" t="s">
        <v>42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4">
        <f t="shared" si="34"/>
        <v>0</v>
      </c>
    </row>
    <row r="428" spans="1:10" ht="30" customHeight="1">
      <c r="A428" s="44"/>
      <c r="B428" s="33"/>
      <c r="C428" s="32"/>
      <c r="D428" s="3" t="s">
        <v>43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4">
        <f t="shared" si="34"/>
        <v>0</v>
      </c>
    </row>
    <row r="429" spans="1:10" ht="33" customHeight="1">
      <c r="A429" s="44">
        <v>8</v>
      </c>
      <c r="B429" s="36" t="s">
        <v>20</v>
      </c>
      <c r="C429" s="32" t="s">
        <v>15</v>
      </c>
      <c r="D429" s="3" t="s">
        <v>39</v>
      </c>
      <c r="E429" s="4">
        <f>SUM(E430:E433)</f>
        <v>0</v>
      </c>
      <c r="F429" s="4">
        <f>SUM(F430:F433)</f>
        <v>0</v>
      </c>
      <c r="G429" s="4">
        <f>SUM(G430:G433)</f>
        <v>0</v>
      </c>
      <c r="H429" s="4">
        <f>SUM(H430:H433)</f>
        <v>0</v>
      </c>
      <c r="I429" s="4">
        <f>SUM(I430:I433)</f>
        <v>0</v>
      </c>
      <c r="J429" s="4">
        <f t="shared" si="34"/>
        <v>0</v>
      </c>
    </row>
    <row r="430" spans="1:10" ht="33" customHeight="1">
      <c r="A430" s="44"/>
      <c r="B430" s="36"/>
      <c r="C430" s="32"/>
      <c r="D430" s="3" t="s">
        <v>40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4">
        <f t="shared" si="34"/>
        <v>0</v>
      </c>
    </row>
    <row r="431" spans="1:10" ht="33" customHeight="1">
      <c r="A431" s="44"/>
      <c r="B431" s="36"/>
      <c r="C431" s="32"/>
      <c r="D431" s="3" t="s">
        <v>41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4">
        <f t="shared" si="34"/>
        <v>0</v>
      </c>
    </row>
    <row r="432" spans="1:10" ht="33" customHeight="1">
      <c r="A432" s="44"/>
      <c r="B432" s="36"/>
      <c r="C432" s="32"/>
      <c r="D432" s="3" t="s">
        <v>42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4">
        <f t="shared" si="34"/>
        <v>0</v>
      </c>
    </row>
    <row r="433" spans="1:10" ht="33" customHeight="1">
      <c r="A433" s="44"/>
      <c r="B433" s="36"/>
      <c r="C433" s="32"/>
      <c r="D433" s="3" t="s">
        <v>43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4">
        <f t="shared" si="34"/>
        <v>0</v>
      </c>
    </row>
    <row r="434" spans="1:10" ht="33" customHeight="1">
      <c r="A434" s="48">
        <v>9</v>
      </c>
      <c r="B434" s="36" t="s">
        <v>136</v>
      </c>
      <c r="C434" s="32" t="s">
        <v>16</v>
      </c>
      <c r="D434" s="3" t="s">
        <v>39</v>
      </c>
      <c r="E434" s="4">
        <f>SUM(E435:E438)</f>
        <v>0</v>
      </c>
      <c r="F434" s="4">
        <f>SUM(F435:F438)</f>
        <v>0</v>
      </c>
      <c r="G434" s="4">
        <f>SUM(G435:G438)</f>
        <v>0</v>
      </c>
      <c r="H434" s="4">
        <f>SUM(H435:H438)</f>
        <v>0</v>
      </c>
      <c r="I434" s="4">
        <f>SUM(I435:I438)</f>
        <v>0</v>
      </c>
      <c r="J434" s="4">
        <f t="shared" si="34"/>
        <v>0</v>
      </c>
    </row>
    <row r="435" spans="1:10" ht="33" customHeight="1">
      <c r="A435" s="48"/>
      <c r="B435" s="36"/>
      <c r="C435" s="32"/>
      <c r="D435" s="3" t="s">
        <v>40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f t="shared" si="34"/>
        <v>0</v>
      </c>
    </row>
    <row r="436" spans="1:10" ht="33" customHeight="1">
      <c r="A436" s="48"/>
      <c r="B436" s="36"/>
      <c r="C436" s="32"/>
      <c r="D436" s="3" t="s">
        <v>41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f t="shared" si="34"/>
        <v>0</v>
      </c>
    </row>
    <row r="437" spans="1:10" ht="33" customHeight="1">
      <c r="A437" s="48"/>
      <c r="B437" s="36"/>
      <c r="C437" s="32"/>
      <c r="D437" s="3" t="s">
        <v>42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f t="shared" si="34"/>
        <v>0</v>
      </c>
    </row>
    <row r="438" spans="1:10" ht="33" customHeight="1">
      <c r="A438" s="48"/>
      <c r="B438" s="36"/>
      <c r="C438" s="32"/>
      <c r="D438" s="3" t="s">
        <v>43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f t="shared" si="34"/>
        <v>0</v>
      </c>
    </row>
    <row r="439" spans="1:10" ht="30" customHeight="1">
      <c r="A439" s="44">
        <v>10</v>
      </c>
      <c r="B439" s="49" t="s">
        <v>30</v>
      </c>
      <c r="C439" s="32" t="s">
        <v>70</v>
      </c>
      <c r="D439" s="3" t="s">
        <v>39</v>
      </c>
      <c r="E439" s="4">
        <f>SUM(E440:E443)</f>
        <v>0</v>
      </c>
      <c r="F439" s="4">
        <f>SUM(F440:F443)</f>
        <v>0</v>
      </c>
      <c r="G439" s="4">
        <f>SUM(G440:G443)</f>
        <v>0</v>
      </c>
      <c r="H439" s="4">
        <f>SUM(H440:H443)</f>
        <v>0</v>
      </c>
      <c r="I439" s="4">
        <f>SUM(I440:I443)</f>
        <v>0</v>
      </c>
      <c r="J439" s="4">
        <f t="shared" si="34"/>
        <v>0</v>
      </c>
    </row>
    <row r="440" spans="1:10" ht="30" customHeight="1">
      <c r="A440" s="44"/>
      <c r="B440" s="50"/>
      <c r="C440" s="32"/>
      <c r="D440" s="3" t="s">
        <v>40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4">
        <f t="shared" si="34"/>
        <v>0</v>
      </c>
    </row>
    <row r="441" spans="1:10" ht="30" customHeight="1">
      <c r="A441" s="44"/>
      <c r="B441" s="50"/>
      <c r="C441" s="32"/>
      <c r="D441" s="3" t="s">
        <v>41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4">
        <f t="shared" si="34"/>
        <v>0</v>
      </c>
    </row>
    <row r="442" spans="1:10" ht="21.75" customHeight="1">
      <c r="A442" s="44"/>
      <c r="B442" s="50"/>
      <c r="C442" s="32"/>
      <c r="D442" s="3" t="s">
        <v>42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4">
        <f t="shared" si="34"/>
        <v>0</v>
      </c>
    </row>
    <row r="443" spans="1:10" ht="30" customHeight="1" hidden="1">
      <c r="A443" s="44"/>
      <c r="B443" s="50"/>
      <c r="C443" s="32"/>
      <c r="D443" s="3" t="s">
        <v>43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4">
        <f t="shared" si="34"/>
        <v>0</v>
      </c>
    </row>
    <row r="444" spans="1:10" ht="30" customHeight="1">
      <c r="A444" s="41" t="s">
        <v>32</v>
      </c>
      <c r="B444" s="42"/>
      <c r="C444" s="42"/>
      <c r="D444" s="43"/>
      <c r="E444" s="4">
        <f aca="true" t="shared" si="35" ref="E444:J444">SUM(E445:E448)</f>
        <v>6</v>
      </c>
      <c r="F444" s="4">
        <f t="shared" si="35"/>
        <v>11</v>
      </c>
      <c r="G444" s="4">
        <f t="shared" si="35"/>
        <v>11</v>
      </c>
      <c r="H444" s="4">
        <f t="shared" si="35"/>
        <v>11</v>
      </c>
      <c r="I444" s="4">
        <f t="shared" si="35"/>
        <v>11</v>
      </c>
      <c r="J444" s="4">
        <f t="shared" si="35"/>
        <v>50</v>
      </c>
    </row>
    <row r="445" spans="1:10" ht="30" customHeight="1">
      <c r="A445" s="7"/>
      <c r="B445" s="8"/>
      <c r="C445" s="8"/>
      <c r="D445" s="3" t="s">
        <v>40</v>
      </c>
      <c r="E445" s="4">
        <f aca="true" t="shared" si="36" ref="E445:J446">SUM(E390,E395,E400,E405,E410,E415,E420,E425,E430,E435,E440)</f>
        <v>0</v>
      </c>
      <c r="F445" s="4">
        <f t="shared" si="36"/>
        <v>0</v>
      </c>
      <c r="G445" s="4">
        <f t="shared" si="36"/>
        <v>0</v>
      </c>
      <c r="H445" s="4">
        <f t="shared" si="36"/>
        <v>0</v>
      </c>
      <c r="I445" s="4">
        <f t="shared" si="36"/>
        <v>0</v>
      </c>
      <c r="J445" s="4">
        <f t="shared" si="36"/>
        <v>0</v>
      </c>
    </row>
    <row r="446" spans="1:10" ht="30" customHeight="1">
      <c r="A446" s="7"/>
      <c r="B446" s="8"/>
      <c r="C446" s="8"/>
      <c r="D446" s="3" t="s">
        <v>41</v>
      </c>
      <c r="E446" s="4">
        <f t="shared" si="36"/>
        <v>6</v>
      </c>
      <c r="F446" s="4">
        <f t="shared" si="36"/>
        <v>11</v>
      </c>
      <c r="G446" s="4">
        <f t="shared" si="36"/>
        <v>11</v>
      </c>
      <c r="H446" s="4">
        <f t="shared" si="36"/>
        <v>11</v>
      </c>
      <c r="I446" s="4">
        <f t="shared" si="36"/>
        <v>11</v>
      </c>
      <c r="J446" s="4">
        <f t="shared" si="36"/>
        <v>50</v>
      </c>
    </row>
    <row r="447" spans="1:10" ht="30" customHeight="1">
      <c r="A447" s="7"/>
      <c r="B447" s="8"/>
      <c r="C447" s="8"/>
      <c r="D447" s="3" t="s">
        <v>42</v>
      </c>
      <c r="E447" s="4">
        <f aca="true" t="shared" si="37" ref="E447:J447">SUM(E392,E397,E401,E407,E412,E417,E422,E427,E432,E437,E442)</f>
        <v>0</v>
      </c>
      <c r="F447" s="4">
        <f t="shared" si="37"/>
        <v>0</v>
      </c>
      <c r="G447" s="4">
        <f t="shared" si="37"/>
        <v>0</v>
      </c>
      <c r="H447" s="4">
        <f t="shared" si="37"/>
        <v>0</v>
      </c>
      <c r="I447" s="4">
        <f t="shared" si="37"/>
        <v>0</v>
      </c>
      <c r="J447" s="4">
        <f t="shared" si="37"/>
        <v>0</v>
      </c>
    </row>
    <row r="448" spans="1:10" ht="30" customHeight="1">
      <c r="A448" s="7"/>
      <c r="B448" s="8"/>
      <c r="C448" s="8"/>
      <c r="D448" s="3" t="s">
        <v>43</v>
      </c>
      <c r="E448" s="4">
        <f aca="true" t="shared" si="38" ref="E448:J448">SUM(E393,E398,E403,E413,E418,E423,E428,E433,E438,E443)</f>
        <v>0</v>
      </c>
      <c r="F448" s="4">
        <f t="shared" si="38"/>
        <v>0</v>
      </c>
      <c r="G448" s="4">
        <f t="shared" si="38"/>
        <v>0</v>
      </c>
      <c r="H448" s="4">
        <f t="shared" si="38"/>
        <v>0</v>
      </c>
      <c r="I448" s="4">
        <f t="shared" si="38"/>
        <v>0</v>
      </c>
      <c r="J448" s="4">
        <f t="shared" si="38"/>
        <v>0</v>
      </c>
    </row>
    <row r="449" ht="30" customHeight="1"/>
    <row r="450" spans="4:10" ht="30" customHeight="1">
      <c r="D450" s="19" t="s">
        <v>39</v>
      </c>
      <c r="E450" s="20" t="e">
        <f>SUM(E451:E454)</f>
        <v>#REF!</v>
      </c>
      <c r="F450" s="20" t="e">
        <f>SUM(F451:F454)</f>
        <v>#REF!</v>
      </c>
      <c r="G450" s="20" t="e">
        <f>SUM(G451:G454)</f>
        <v>#REF!</v>
      </c>
      <c r="H450" s="20" t="e">
        <f>SUM(H451:H454)</f>
        <v>#REF!</v>
      </c>
      <c r="I450" s="20" t="e">
        <f>SUM(I451:I454)</f>
        <v>#REF!</v>
      </c>
      <c r="J450" s="20" t="e">
        <f>SUM(E450:I450)</f>
        <v>#REF!</v>
      </c>
    </row>
    <row r="451" spans="4:10" ht="30" customHeight="1">
      <c r="D451" s="21" t="s">
        <v>40</v>
      </c>
      <c r="E451" s="20" t="e">
        <f aca="true" t="shared" si="39" ref="E451:I454">SUM(E154,E170,E241,E287,E338,E384,E445)</f>
        <v>#REF!</v>
      </c>
      <c r="F451" s="20" t="e">
        <f t="shared" si="39"/>
        <v>#REF!</v>
      </c>
      <c r="G451" s="20" t="e">
        <f t="shared" si="39"/>
        <v>#REF!</v>
      </c>
      <c r="H451" s="20" t="e">
        <f t="shared" si="39"/>
        <v>#REF!</v>
      </c>
      <c r="I451" s="20" t="e">
        <f t="shared" si="39"/>
        <v>#REF!</v>
      </c>
      <c r="J451" s="20" t="e">
        <f>SUM(E451:I451)</f>
        <v>#REF!</v>
      </c>
    </row>
    <row r="452" spans="4:10" ht="30" customHeight="1">
      <c r="D452" s="21" t="s">
        <v>41</v>
      </c>
      <c r="E452" s="20" t="e">
        <f t="shared" si="39"/>
        <v>#REF!</v>
      </c>
      <c r="F452" s="20" t="e">
        <f t="shared" si="39"/>
        <v>#REF!</v>
      </c>
      <c r="G452" s="20" t="e">
        <f t="shared" si="39"/>
        <v>#REF!</v>
      </c>
      <c r="H452" s="20" t="e">
        <f t="shared" si="39"/>
        <v>#REF!</v>
      </c>
      <c r="I452" s="20" t="e">
        <f t="shared" si="39"/>
        <v>#REF!</v>
      </c>
      <c r="J452" s="20" t="e">
        <f>SUM(E452:I452)</f>
        <v>#REF!</v>
      </c>
    </row>
    <row r="453" spans="4:10" ht="30" customHeight="1">
      <c r="D453" s="21" t="s">
        <v>42</v>
      </c>
      <c r="E453" s="20" t="e">
        <f t="shared" si="39"/>
        <v>#REF!</v>
      </c>
      <c r="F453" s="20" t="e">
        <f t="shared" si="39"/>
        <v>#REF!</v>
      </c>
      <c r="G453" s="20" t="e">
        <f t="shared" si="39"/>
        <v>#REF!</v>
      </c>
      <c r="H453" s="20" t="e">
        <f t="shared" si="39"/>
        <v>#REF!</v>
      </c>
      <c r="I453" s="20" t="e">
        <f t="shared" si="39"/>
        <v>#REF!</v>
      </c>
      <c r="J453" s="20" t="e">
        <f>SUM(E453:I453)</f>
        <v>#REF!</v>
      </c>
    </row>
    <row r="454" spans="4:10" ht="30" customHeight="1">
      <c r="D454" s="21" t="s">
        <v>43</v>
      </c>
      <c r="E454" s="20" t="e">
        <f t="shared" si="39"/>
        <v>#REF!</v>
      </c>
      <c r="F454" s="20" t="e">
        <f t="shared" si="39"/>
        <v>#REF!</v>
      </c>
      <c r="G454" s="20" t="e">
        <f t="shared" si="39"/>
        <v>#REF!</v>
      </c>
      <c r="H454" s="20" t="e">
        <f t="shared" si="39"/>
        <v>#REF!</v>
      </c>
      <c r="I454" s="20" t="e">
        <f t="shared" si="39"/>
        <v>#REF!</v>
      </c>
      <c r="J454" s="20" t="e">
        <f>SUM(E454:I454)</f>
        <v>#REF!</v>
      </c>
    </row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</sheetData>
  <sheetProtection/>
  <mergeCells count="260">
    <mergeCell ref="B225:B229"/>
    <mergeCell ref="C210:C214"/>
    <mergeCell ref="A210:A214"/>
    <mergeCell ref="A215:A219"/>
    <mergeCell ref="A220:A224"/>
    <mergeCell ref="B215:B219"/>
    <mergeCell ref="C220:C224"/>
    <mergeCell ref="C215:C219"/>
    <mergeCell ref="B210:B214"/>
    <mergeCell ref="A240:D240"/>
    <mergeCell ref="C297:C301"/>
    <mergeCell ref="C373:C377"/>
    <mergeCell ref="A2:J2"/>
    <mergeCell ref="B205:B209"/>
    <mergeCell ref="C205:C209"/>
    <mergeCell ref="A158:A162"/>
    <mergeCell ref="A143:A147"/>
    <mergeCell ref="C148:C152"/>
    <mergeCell ref="A225:A229"/>
    <mergeCell ref="A373:A377"/>
    <mergeCell ref="A245:J245"/>
    <mergeCell ref="C276:C280"/>
    <mergeCell ref="B292:B296"/>
    <mergeCell ref="C292:C296"/>
    <mergeCell ref="B276:B280"/>
    <mergeCell ref="A276:A280"/>
    <mergeCell ref="A266:A270"/>
    <mergeCell ref="A281:A285"/>
    <mergeCell ref="A271:A275"/>
    <mergeCell ref="C281:C285"/>
    <mergeCell ref="A292:A296"/>
    <mergeCell ref="A286:D286"/>
    <mergeCell ref="B220:B224"/>
    <mergeCell ref="A190:A194"/>
    <mergeCell ref="B230:B234"/>
    <mergeCell ref="A261:A265"/>
    <mergeCell ref="C230:C234"/>
    <mergeCell ref="A235:A239"/>
    <mergeCell ref="B235:B239"/>
    <mergeCell ref="C235:C239"/>
    <mergeCell ref="A180:A184"/>
    <mergeCell ref="B180:B184"/>
    <mergeCell ref="B163:B167"/>
    <mergeCell ref="B195:B199"/>
    <mergeCell ref="A169:D169"/>
    <mergeCell ref="C163:C167"/>
    <mergeCell ref="A163:A167"/>
    <mergeCell ref="A174:J174"/>
    <mergeCell ref="A133:A137"/>
    <mergeCell ref="A138:A142"/>
    <mergeCell ref="B128:B132"/>
    <mergeCell ref="C158:C162"/>
    <mergeCell ref="B158:B162"/>
    <mergeCell ref="C143:C147"/>
    <mergeCell ref="B133:B137"/>
    <mergeCell ref="B138:B142"/>
    <mergeCell ref="B148:B152"/>
    <mergeCell ref="A148:A152"/>
    <mergeCell ref="A123:A127"/>
    <mergeCell ref="B118:B122"/>
    <mergeCell ref="A118:A122"/>
    <mergeCell ref="A128:A132"/>
    <mergeCell ref="C103:C107"/>
    <mergeCell ref="B103:B107"/>
    <mergeCell ref="A103:A107"/>
    <mergeCell ref="C108:C112"/>
    <mergeCell ref="A108:A112"/>
    <mergeCell ref="B108:B112"/>
    <mergeCell ref="C93:C97"/>
    <mergeCell ref="C78:C82"/>
    <mergeCell ref="B93:B97"/>
    <mergeCell ref="A78:A82"/>
    <mergeCell ref="C88:C92"/>
    <mergeCell ref="B78:B82"/>
    <mergeCell ref="A93:A97"/>
    <mergeCell ref="A3:J4"/>
    <mergeCell ref="D5:D6"/>
    <mergeCell ref="E5:J5"/>
    <mergeCell ref="A83:A87"/>
    <mergeCell ref="C83:C87"/>
    <mergeCell ref="A68:A72"/>
    <mergeCell ref="A73:A77"/>
    <mergeCell ref="B73:B77"/>
    <mergeCell ref="C73:C77"/>
    <mergeCell ref="C18:C22"/>
    <mergeCell ref="C23:C27"/>
    <mergeCell ref="A7:J7"/>
    <mergeCell ref="A8:A12"/>
    <mergeCell ref="B8:B12"/>
    <mergeCell ref="C8:C12"/>
    <mergeCell ref="B23:B27"/>
    <mergeCell ref="A18:A22"/>
    <mergeCell ref="B18:B22"/>
    <mergeCell ref="A23:A27"/>
    <mergeCell ref="A5:A6"/>
    <mergeCell ref="B5:B6"/>
    <mergeCell ref="C5:C6"/>
    <mergeCell ref="C13:C17"/>
    <mergeCell ref="A13:A17"/>
    <mergeCell ref="B13:B17"/>
    <mergeCell ref="C332:C336"/>
    <mergeCell ref="A297:A301"/>
    <mergeCell ref="A291:J291"/>
    <mergeCell ref="C43:C47"/>
    <mergeCell ref="B68:B72"/>
    <mergeCell ref="C68:C72"/>
    <mergeCell ref="B83:B87"/>
    <mergeCell ref="C128:C132"/>
    <mergeCell ref="B98:B102"/>
    <mergeCell ref="A98:A102"/>
    <mergeCell ref="C327:C331"/>
    <mergeCell ref="B307:B311"/>
    <mergeCell ref="B358:B362"/>
    <mergeCell ref="C358:C362"/>
    <mergeCell ref="C312:C316"/>
    <mergeCell ref="B348:B352"/>
    <mergeCell ref="B312:B316"/>
    <mergeCell ref="C348:C352"/>
    <mergeCell ref="B317:B321"/>
    <mergeCell ref="C317:C321"/>
    <mergeCell ref="C322:C326"/>
    <mergeCell ref="C302:C306"/>
    <mergeCell ref="A307:A311"/>
    <mergeCell ref="A322:A326"/>
    <mergeCell ref="A312:A316"/>
    <mergeCell ref="A317:A321"/>
    <mergeCell ref="C307:C311"/>
    <mergeCell ref="A302:A306"/>
    <mergeCell ref="A439:A443"/>
    <mergeCell ref="C434:C438"/>
    <mergeCell ref="A434:A438"/>
    <mergeCell ref="B434:B438"/>
    <mergeCell ref="B439:B443"/>
    <mergeCell ref="C439:C443"/>
    <mergeCell ref="A429:A433"/>
    <mergeCell ref="C378:C382"/>
    <mergeCell ref="A353:A357"/>
    <mergeCell ref="B353:B357"/>
    <mergeCell ref="A383:D383"/>
    <mergeCell ref="A378:A382"/>
    <mergeCell ref="B378:B382"/>
    <mergeCell ref="C368:C372"/>
    <mergeCell ref="C363:C367"/>
    <mergeCell ref="A368:A372"/>
    <mergeCell ref="B424:B428"/>
    <mergeCell ref="C424:C428"/>
    <mergeCell ref="C195:C199"/>
    <mergeCell ref="B414:B418"/>
    <mergeCell ref="B281:B285"/>
    <mergeCell ref="C256:C260"/>
    <mergeCell ref="B246:B250"/>
    <mergeCell ref="C246:C250"/>
    <mergeCell ref="C271:C275"/>
    <mergeCell ref="B271:B275"/>
    <mergeCell ref="C429:C433"/>
    <mergeCell ref="C353:C357"/>
    <mergeCell ref="C133:C137"/>
    <mergeCell ref="C138:C142"/>
    <mergeCell ref="A337:D337"/>
    <mergeCell ref="A342:J342"/>
    <mergeCell ref="A343:A347"/>
    <mergeCell ref="B343:B347"/>
    <mergeCell ref="C343:C347"/>
    <mergeCell ref="B368:B372"/>
    <mergeCell ref="C123:C127"/>
    <mergeCell ref="A113:A117"/>
    <mergeCell ref="B123:B127"/>
    <mergeCell ref="B373:B377"/>
    <mergeCell ref="B143:B147"/>
    <mergeCell ref="A256:A260"/>
    <mergeCell ref="A246:A250"/>
    <mergeCell ref="A327:A331"/>
    <mergeCell ref="B297:B301"/>
    <mergeCell ref="B327:B331"/>
    <mergeCell ref="A53:A57"/>
    <mergeCell ref="B53:B57"/>
    <mergeCell ref="A88:A92"/>
    <mergeCell ref="B88:B92"/>
    <mergeCell ref="B28:B32"/>
    <mergeCell ref="B38:B42"/>
    <mergeCell ref="B48:B52"/>
    <mergeCell ref="A48:A52"/>
    <mergeCell ref="A28:A32"/>
    <mergeCell ref="B33:B37"/>
    <mergeCell ref="A33:A37"/>
    <mergeCell ref="A38:A42"/>
    <mergeCell ref="C28:C32"/>
    <mergeCell ref="A63:A67"/>
    <mergeCell ref="B63:B67"/>
    <mergeCell ref="C63:C67"/>
    <mergeCell ref="A43:A47"/>
    <mergeCell ref="B43:B47"/>
    <mergeCell ref="A58:A62"/>
    <mergeCell ref="C48:C52"/>
    <mergeCell ref="C33:C37"/>
    <mergeCell ref="C38:C42"/>
    <mergeCell ref="A444:D444"/>
    <mergeCell ref="A404:A408"/>
    <mergeCell ref="B404:B408"/>
    <mergeCell ref="C404:C408"/>
    <mergeCell ref="A409:A413"/>
    <mergeCell ref="B409:B413"/>
    <mergeCell ref="C409:C413"/>
    <mergeCell ref="B429:B433"/>
    <mergeCell ref="A424:A428"/>
    <mergeCell ref="A414:A418"/>
    <mergeCell ref="C53:C57"/>
    <mergeCell ref="B185:B189"/>
    <mergeCell ref="C185:C189"/>
    <mergeCell ref="C58:C62"/>
    <mergeCell ref="C113:C117"/>
    <mergeCell ref="B113:B117"/>
    <mergeCell ref="C180:C184"/>
    <mergeCell ref="B58:B62"/>
    <mergeCell ref="C118:C122"/>
    <mergeCell ref="C98:C102"/>
    <mergeCell ref="C414:C418"/>
    <mergeCell ref="A419:A423"/>
    <mergeCell ref="B419:B423"/>
    <mergeCell ref="C419:C423"/>
    <mergeCell ref="A153:D153"/>
    <mergeCell ref="C389:C393"/>
    <mergeCell ref="B256:B260"/>
    <mergeCell ref="B190:B194"/>
    <mergeCell ref="A175:A179"/>
    <mergeCell ref="B175:B179"/>
    <mergeCell ref="C175:C179"/>
    <mergeCell ref="A195:A199"/>
    <mergeCell ref="A363:A367"/>
    <mergeCell ref="B363:B367"/>
    <mergeCell ref="B266:B270"/>
    <mergeCell ref="B200:B204"/>
    <mergeCell ref="C200:C204"/>
    <mergeCell ref="A389:A393"/>
    <mergeCell ref="B389:B393"/>
    <mergeCell ref="A358:A362"/>
    <mergeCell ref="B302:B306"/>
    <mergeCell ref="B322:B326"/>
    <mergeCell ref="A332:A336"/>
    <mergeCell ref="B332:B336"/>
    <mergeCell ref="B261:B265"/>
    <mergeCell ref="A185:A189"/>
    <mergeCell ref="C190:C194"/>
    <mergeCell ref="A251:A255"/>
    <mergeCell ref="B251:B255"/>
    <mergeCell ref="C251:C255"/>
    <mergeCell ref="A230:A234"/>
    <mergeCell ref="A200:A204"/>
    <mergeCell ref="A205:A209"/>
    <mergeCell ref="C225:C229"/>
    <mergeCell ref="C399:C403"/>
    <mergeCell ref="C261:C265"/>
    <mergeCell ref="A348:A352"/>
    <mergeCell ref="A388:J388"/>
    <mergeCell ref="A399:A403"/>
    <mergeCell ref="B399:B403"/>
    <mergeCell ref="A394:A398"/>
    <mergeCell ref="B394:B398"/>
    <mergeCell ref="C266:C270"/>
    <mergeCell ref="C394:C398"/>
  </mergeCells>
  <printOptions gridLines="1"/>
  <pageMargins left="0.7086614173228347" right="0.22" top="0.8" bottom="0.7480314960629921" header="0.31496062992125984" footer="0.31496062992125984"/>
  <pageSetup firstPageNumber="51" useFirstPageNumber="1" horizontalDpi="600" verticalDpi="600" orientation="landscape" paperSize="9" scale="90" r:id="rId1"/>
  <headerFooter alignWithMargins="0">
    <oddHeader>&amp;C&amp;P</oddHeader>
  </headerFooter>
  <rowBreaks count="27" manualBreakCount="27">
    <brk id="17" max="255" man="1"/>
    <brk id="37" max="255" man="1"/>
    <brk id="52" max="255" man="1"/>
    <brk id="67" max="255" man="1"/>
    <brk id="82" max="9" man="1"/>
    <brk id="97" max="255" man="1"/>
    <brk id="112" max="255" man="1"/>
    <brk id="127" max="255" man="1"/>
    <brk id="142" max="255" man="1"/>
    <brk id="173" max="255" man="1"/>
    <brk id="189" max="255" man="1"/>
    <brk id="214" max="9" man="1"/>
    <brk id="224" max="255" man="1"/>
    <brk id="244" max="255" man="1"/>
    <brk id="265" max="255" man="1"/>
    <brk id="285" max="255" man="1"/>
    <brk id="290" max="255" man="1"/>
    <brk id="301" max="255" man="1"/>
    <brk id="316" max="255" man="1"/>
    <brk id="336" max="255" man="1"/>
    <brk id="341" max="255" man="1"/>
    <brk id="357" max="255" man="1"/>
    <brk id="372" max="255" man="1"/>
    <brk id="387" max="255" man="1"/>
    <brk id="403" max="255" man="1"/>
    <brk id="418" max="255" man="1"/>
    <brk id="4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A2" sqref="A2:F2"/>
    </sheetView>
  </sheetViews>
  <sheetFormatPr defaultColWidth="8.8515625" defaultRowHeight="15"/>
  <sheetData>
    <row r="2" spans="1:6" ht="15.75" thickBot="1">
      <c r="A2">
        <f aca="true" t="shared" si="0" ref="A2:F2">A3+A4+A5+A6</f>
        <v>45819</v>
      </c>
      <c r="B2">
        <f t="shared" si="0"/>
        <v>49003</v>
      </c>
      <c r="C2">
        <f t="shared" si="0"/>
        <v>50468</v>
      </c>
      <c r="D2">
        <f t="shared" si="0"/>
        <v>52843</v>
      </c>
      <c r="E2">
        <f t="shared" si="0"/>
        <v>55218</v>
      </c>
      <c r="F2">
        <f t="shared" si="0"/>
        <v>251651</v>
      </c>
    </row>
    <row r="3" spans="1:6" ht="15.75" thickBot="1">
      <c r="A3" s="25">
        <v>3000</v>
      </c>
      <c r="B3" s="26">
        <v>3000</v>
      </c>
      <c r="C3" s="26">
        <v>3000</v>
      </c>
      <c r="D3" s="26">
        <v>3000</v>
      </c>
      <c r="E3" s="26">
        <v>3000</v>
      </c>
      <c r="F3" s="26">
        <v>15000</v>
      </c>
    </row>
    <row r="4" spans="1:6" ht="15.75" thickBot="1">
      <c r="A4" s="27">
        <v>17807</v>
      </c>
      <c r="B4" s="28">
        <v>18085</v>
      </c>
      <c r="C4" s="28">
        <v>18349</v>
      </c>
      <c r="D4" s="28">
        <v>19423</v>
      </c>
      <c r="E4" s="28">
        <v>20497</v>
      </c>
      <c r="F4" s="28">
        <v>94161</v>
      </c>
    </row>
    <row r="5" spans="1:6" ht="15.75" thickBot="1">
      <c r="A5" s="27">
        <v>20000</v>
      </c>
      <c r="B5" s="28">
        <v>21200</v>
      </c>
      <c r="C5" s="28">
        <v>21500</v>
      </c>
      <c r="D5" s="28">
        <v>22000</v>
      </c>
      <c r="E5" s="28">
        <v>22500</v>
      </c>
      <c r="F5" s="28">
        <v>107200</v>
      </c>
    </row>
    <row r="6" spans="1:6" ht="15.75" thickBot="1">
      <c r="A6" s="27">
        <v>5012</v>
      </c>
      <c r="B6" s="28">
        <v>6718</v>
      </c>
      <c r="C6" s="28">
        <v>7619</v>
      </c>
      <c r="D6" s="28">
        <v>8420</v>
      </c>
      <c r="E6" s="28">
        <v>9221</v>
      </c>
      <c r="F6" s="28">
        <v>35290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2013-07-02T06:58:09Z</cp:lastPrinted>
  <dcterms:created xsi:type="dcterms:W3CDTF">2013-03-08T11:16:05Z</dcterms:created>
  <dcterms:modified xsi:type="dcterms:W3CDTF">2013-07-27T06:38:13Z</dcterms:modified>
  <cp:category/>
  <cp:version/>
  <cp:contentType/>
  <cp:contentStatus/>
</cp:coreProperties>
</file>