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405" activeTab="0"/>
  </bookViews>
  <sheets>
    <sheet name="Лист1" sheetId="1" r:id="rId1"/>
    <sheet name="Лист2" sheetId="2" r:id="rId2"/>
    <sheet name="Лист3" sheetId="3" r:id="rId3"/>
  </sheets>
  <definedNames>
    <definedName name="_xlnm.Print_Titles" localSheetId="0">'Лист1'!$3:$4</definedName>
    <definedName name="_xlnm.Print_Area" localSheetId="0">'Лист1'!$A$1:$J$167</definedName>
  </definedNames>
  <calcPr fullCalcOnLoad="1"/>
</workbook>
</file>

<file path=xl/sharedStrings.xml><?xml version="1.0" encoding="utf-8"?>
<sst xmlns="http://schemas.openxmlformats.org/spreadsheetml/2006/main" count="246" uniqueCount="92">
  <si>
    <t>Відповідальні виконавці</t>
  </si>
  <si>
    <t>Прогнозний обсяг  фінансування заходу, тис.грн</t>
  </si>
  <si>
    <t>2016-2020</t>
  </si>
  <si>
    <t>Донецький кряж</t>
  </si>
  <si>
    <t>-</t>
  </si>
  <si>
    <t>Зуївський</t>
  </si>
  <si>
    <t>Клебан-Бик</t>
  </si>
  <si>
    <t>Краматорський</t>
  </si>
  <si>
    <t>Меотида</t>
  </si>
  <si>
    <t>Разом</t>
  </si>
  <si>
    <t>ДУОНПС</t>
  </si>
  <si>
    <t>Всього за напрямком I</t>
  </si>
  <si>
    <t>Всього за напрямком II</t>
  </si>
  <si>
    <t>Всього за напрямком III</t>
  </si>
  <si>
    <t>Наукові установи, ДУОНПС</t>
  </si>
  <si>
    <t>Всього за напрямком IV</t>
  </si>
  <si>
    <t>1. Придбання транспортних засобів, спеціальних машин і механізмів для здійснення природоохоронних заходів</t>
  </si>
  <si>
    <t>2. Забезпечення служби охорони РЛП засобами зв’язку, захисту, форменим одягом та спеціальними приладами</t>
  </si>
  <si>
    <t>Всього за напрямком V</t>
  </si>
  <si>
    <t>Всього за напрямком VI</t>
  </si>
  <si>
    <t>ВСЬОГО ЗА НАПРЯМКАМИ</t>
  </si>
  <si>
    <t>Очікуваний результат</t>
  </si>
  <si>
    <t>Джерела фінансування</t>
  </si>
  <si>
    <t>3. Видання посібників для працівників служби державної охорони природно-заповідного фонду</t>
  </si>
  <si>
    <t>Перелік заходів програми</t>
  </si>
  <si>
    <t>Адміністрації регіональних ландшафтних парків</t>
  </si>
  <si>
    <t>2. Організація на базі державного підприємства «Донецький екологічний інститут» підвищення кваліфікації працівників у сфері заповідної справи та заінтересованих сторін</t>
  </si>
  <si>
    <t>всього</t>
  </si>
  <si>
    <t>власні кошти РЛП</t>
  </si>
  <si>
    <t>власні кошті РЛП*</t>
  </si>
  <si>
    <t>Власні кошти РЛП</t>
  </si>
  <si>
    <t>Роки</t>
  </si>
  <si>
    <t>Адміністрації регіональних природних парків</t>
  </si>
  <si>
    <t>1. Організація на регулярній основі  семінарів з підвищення кваліфікації працівників регіональних природних парків</t>
  </si>
  <si>
    <t xml:space="preserve">ДУОНПС, адміністрації регіональних природних парків </t>
  </si>
  <si>
    <t>ДУОНПС, адміністрації регіональних природних парків</t>
  </si>
  <si>
    <t>1. Проведення інвентаризації та складання переліків видів тваринного та рослинного світу регіональних природних парків, місць їх перебування (зростання)</t>
  </si>
  <si>
    <t>2. Дослідження лісових екосистем  Донецького кряжу, моніторинг їх стану та динаміки як основи для збереження, відновлення і сталого розвитку охоронних насаджень</t>
  </si>
  <si>
    <t>обласний бюджет</t>
  </si>
  <si>
    <t xml:space="preserve">обласний бюджет </t>
  </si>
  <si>
    <t>Обласний бюджет</t>
  </si>
  <si>
    <t>3. Капітальний ремонт (будівництво) адміністративних приміщень, об’єктів для проведення екологічної освітньо-виховної діяльності, придбання предметів довгострокового використання</t>
  </si>
  <si>
    <t>Створення постійно діючої системи підвищення фахового рівня працівників РЛП</t>
  </si>
  <si>
    <t>* кошти, що отримані РЛП від платних послуг, які можуть надаватися бюджетними установами природно-заповідного фонду згідно з постановою Кабінету Міністрів України  від  28 грудня 2002 року № 1013 (у редакції постанови Кабінкту Міністрів України від 03 червня 2003 року № 827)</t>
  </si>
  <si>
    <t xml:space="preserve">
</t>
  </si>
  <si>
    <t xml:space="preserve">
</t>
  </si>
  <si>
    <t>4. Забезпечення адміністра-цій регіональних ланд-шафтних парків туристич-ним обладнанням та інвентарем</t>
  </si>
  <si>
    <t>II. Облаштування територій регіо-нальних ландшафт-них парків для організації рекреа-ційної та турис-тичної діяльності в природних умовах</t>
  </si>
  <si>
    <t>ІV. Підвищення фахового рівня працівників регіональних ландшафтних парків</t>
  </si>
  <si>
    <t>VI. Проведення систематичних наукових досліджень з метою виявлення територій для створення нових регіональних ландшафтних парків, збереження та відновлення заповідних природних комплексів та об’єктів в межах існуючих РЛП</t>
  </si>
  <si>
    <t>VII.Поступове розширення площі території природно-заповідного фонду в Донецькій області</t>
  </si>
  <si>
    <t>Всього за напрямком VII</t>
  </si>
  <si>
    <t>VIII. Сприяння міжрегіональному та міжнародному співробітництву в екологічній галузі</t>
  </si>
  <si>
    <t>4.Організація діяльності РЛП</t>
  </si>
  <si>
    <t>Костянтинівська РДА</t>
  </si>
  <si>
    <t>Районні, міські бюджети</t>
  </si>
  <si>
    <t xml:space="preserve">районий, міський бюджет </t>
  </si>
  <si>
    <t>1. Розроблення, внесення змін та доповнень до проектів організації територій регіональних ландшафтних парків</t>
  </si>
  <si>
    <t>5.Створення умов для розвитку в сільській місцевості сільского, екологічного (зеленого) туризму</t>
  </si>
  <si>
    <t>РДА</t>
  </si>
  <si>
    <t>4. Розроблення та впровадження проектів та Планів заходів щодо відтворення окремих видів флори та фауни, середовища їх існування, створення умов для їх збереження; відновлення  корінних природних комплексів  на територіях та об’єктах природно-заповідного фонду</t>
  </si>
  <si>
    <t>I. Впорядкування  меж територій та організація діяльності регіональних ландшафтних парків</t>
  </si>
  <si>
    <t>Виконком Харцизької міської ради</t>
  </si>
  <si>
    <t>Всього</t>
  </si>
  <si>
    <t>V. Систематичного інформування населення про роль ПЗФ в дотриманні екологічної рівноваги в регіонах, проведення екологічної освітньо-виховної роботи, залучення місцевих громад та громадських організацій до заходів щодо збереження та відновлення ПЗФ, проведення наукових досліджень з метою збереження та відновлення природних комплексів та об’єктів</t>
  </si>
  <si>
    <t>Всього за напрямком VIIІ</t>
  </si>
  <si>
    <t>Виконком Краматорської міської ради</t>
  </si>
  <si>
    <t>2. Створення умов для організації відпочинку та інших видів рекреаційної діяльності в природних умовах та облаштування мережі  екологічних стежок, піших, кінних, велосипедних, човнових маршрутів, зимових лижних трас, оглядових майданчиків</t>
  </si>
  <si>
    <t>2. Встановлення в натурі (на місцевості) та нанесення на планово-картографічні матеріали  меж територій регіональних ландшафтних парків</t>
  </si>
  <si>
    <t>3. Створення та підтримання веб-сайтів регіональних природних парків для розповсюдження інформації та обміну досвідом щодо цінностей природно-заповідного фонду</t>
  </si>
  <si>
    <t>2. Організація та проведення інформаційних турів  для представників засобів масової інформації</t>
  </si>
  <si>
    <t>4. Організація та проведення конференцій, зустрічей, масових заходів з питань збереження природно-заповідного фонду з метою підвищення рівня екологічного виховання насення</t>
  </si>
  <si>
    <t xml:space="preserve">3. Розроблення проектів землеустрою щодо відведення земельних ділянок у постійне  користування регіональним ландшафтним паркам </t>
  </si>
  <si>
    <t>1. Створення нових та облаштування рекреаційних центрів, пунктів, місць короткострокового відпочинку,  інших рекреаційних об’єктів на територіях  регіональних ландшафтних парків</t>
  </si>
  <si>
    <t>3.Капітальний ремонт під’їзних автошляхів до організованих      та облаштованих місць відвідування та відпочинку</t>
  </si>
  <si>
    <t>II. Облаштування територій регіональних ландшафтних парків для організації рекреаційної та туристичної діяльності в природних умовах</t>
  </si>
  <si>
    <t>1.Систематичне видання  інформаційних, методичних, науково-популярних, освітньо-виховних  матеріалів, створення постійно діючих та пересувних фотовиставок з питань заповідної справи та практичної діяльності регіональних ландшафтних парків</t>
  </si>
  <si>
    <t>3. Розроблення та впровадження  головних принципів і засад сучасного, наближеного до природи, степового лісівництва в охоронних насадженнях Донецького кряжу</t>
  </si>
  <si>
    <t>1. Розроблення проектів розширення територій регіональних ландшафтних парків</t>
  </si>
  <si>
    <t>Додаток 4</t>
  </si>
  <si>
    <t>ПРІОРИТЕТНІ НАПРЯМКИ ТА ЗАХОДИ ЩОДО РЕАЛІЗАЦІЇ ПРОГРАМИ РОЗВИТКУ РЕГІОНАЛЬНИХ ЛАНДШАФТНИХ ПАРКІВ ДОНЕЦЬКОЇ ОБЛАСТІ НА ПЕРІОД ДО 2015 РОКУ ТА ПРОГНОЗ  ДО 2020 року</t>
  </si>
  <si>
    <t>Назва напрямку діяльності (пріоритетні завдання)</t>
  </si>
  <si>
    <t xml:space="preserve">Розроблення та затвердження проектів організації територій РЛП (100%).  Встановлення меж та відведення земельних ділянок для організації територій РЛП (100%).
 Оформлення меж природно-заповідних територій єдиними державними знаками та аншлагами природно-заповідного фонду (100%).
 Реорганізація та впорядкування меж РЛП “Меотида” у зв’язку із створенням НПП “Меотида”. </t>
  </si>
  <si>
    <t xml:space="preserve">Наявність власного приміщення для розміщення адміністрацій, створення візит-центрів та музейних  комплексів (100%). Облаштування 7 нових екологічних стежок, рекреаційних зон.
Створення композиції під відкритим небом “Помешкання стародавньої людини” в РЛП “Клебан-Бик”. </t>
  </si>
  <si>
    <t>Облаштування туристичним обладнанням та інвентарем (100%).
Укладання угод на проведення рекреаційної діяльності з туроператорами.
Будівництво якісних під’їзних автошляхів до основних організованих та облаштованих місць відвідування та відпочинку.</t>
  </si>
  <si>
    <t xml:space="preserve">Формування позитивного екологічного світогляду місцевого населення, підвищення рівня його обізнаності щодо цінностей та вигід природно-заповідного фонду.
Створення постійно діючих лекторіїв, пересувних фотовиставок з питань збереження природно-заповідного фонду (100%). 
Довгострокову постійну співпрацю із ЗМІ (100%). 
Залучення на постійній основі громадськості до вирішення питань збереження та відновлення заповідних природних комплексів та об’єктів (100%). 
</t>
  </si>
  <si>
    <t xml:space="preserve">Завершення будівництва та реконструкції власних адміністративних та інших приміщень (100%).
Забезпечення служби охорони спеціальними транспортними засобами, засобами зв’язку,  форменним обмундируванням згідно з встановленими нормативами (100%).
</t>
  </si>
  <si>
    <t xml:space="preserve">Розроблення та впровадження проектів та програм відновлення природних комплексів та об’єктів степової біоти. 
</t>
  </si>
  <si>
    <t xml:space="preserve">Здійснення досліджень лісових екосистем на територіях регіональних ландшафтних парків Донецького кряжу, моніторинг їх стану та динаміки як основи для збереження, відновлення і сталого розвитку охоронних насаджень.
   Розроблення головних принципів і засад сучасного, наближеного до природи степового лісівництва в охоронних насадженнях регіональних ландшафтних парків Донецького кряжу. </t>
  </si>
  <si>
    <t>Розширення територій РЛП “Краматорський” за рахунок земель Краматорської міської ради (500 га),           “Зуївський” за рахунок  земель Харцизької міської ради (600 га), “Донецький кряж” на території Шахтарського району (200 га).
Створення на базі РЛП “Донецький кряж” національного природного парку (біосферного заповідника).</t>
  </si>
  <si>
    <t>ІІІ. Формування належної матеріально-технічної бази регіональних ландшафтних парків</t>
  </si>
  <si>
    <t>II. Облаштування територій регіо-нальних ландшафтних парків для організації рекреаційної та туристичної діяльності в природних умовах</t>
  </si>
</sst>
</file>

<file path=xl/styles.xml><?xml version="1.0" encoding="utf-8"?>
<styleSheet xmlns="http://schemas.openxmlformats.org/spreadsheetml/2006/main">
  <numFmts count="35">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_-;\-* #,##0_г_р_н_._-;_-* &quot;-&quot;_г_р_н_._-;_-@_-"/>
    <numFmt numFmtId="44" formatCode="_-* #,##0.00&quot;грн.&quot;_-;\-* #,##0.00&quot;грн.&quot;_-;_-* &quot;-&quot;??&quot;грн.&quot;_-;_-@_-"/>
    <numFmt numFmtId="43" formatCode="_-* #,##0.00_г_р_н_._-;\-* #,##0.00_г_р_н_._-;_-* &quot;-&quot;??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
    <numFmt numFmtId="181" formatCode="[$-FC19]d\ mmmm\ yyyy\ &quot;г.&quot;"/>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_-* #,##0.000_р_._-;\-* #,##0.000_р_._-;_-* &quot;-&quot;??_р_._-;_-@_-"/>
    <numFmt numFmtId="188" formatCode="_-* #,##0.0000_р_._-;\-* #,##0.0000_р_._-;_-* &quot;-&quot;??_р_._-;_-@_-"/>
    <numFmt numFmtId="189" formatCode="_-* #,##0.0_р_._-;\-* #,##0.0_р_._-;_-* &quot;-&quot;??_р_._-;_-@_-"/>
    <numFmt numFmtId="190" formatCode="_-* #,##0_р_._-;\-* #,##0_р_._-;_-* &quot;-&quot;??_р_._-;_-@_-"/>
  </numFmts>
  <fonts count="47">
    <font>
      <sz val="11"/>
      <color theme="1"/>
      <name val="Calibri"/>
      <family val="2"/>
    </font>
    <font>
      <sz val="11"/>
      <color indexed="8"/>
      <name val="Calibri"/>
      <family val="2"/>
    </font>
    <font>
      <sz val="8"/>
      <name val="Calibri"/>
      <family val="2"/>
    </font>
    <font>
      <b/>
      <sz val="11"/>
      <color indexed="8"/>
      <name val="Calibri"/>
      <family val="2"/>
    </font>
    <font>
      <sz val="10"/>
      <color indexed="8"/>
      <name val="Times New Roman"/>
      <family val="1"/>
    </font>
    <font>
      <b/>
      <i/>
      <sz val="10"/>
      <color indexed="8"/>
      <name val="Times New Roman"/>
      <family val="1"/>
    </font>
    <font>
      <sz val="10"/>
      <color indexed="8"/>
      <name val="Calibri"/>
      <family val="2"/>
    </font>
    <font>
      <b/>
      <sz val="10"/>
      <color indexed="8"/>
      <name val="Times New Roman"/>
      <family val="1"/>
    </font>
    <font>
      <b/>
      <sz val="10"/>
      <color indexed="8"/>
      <name val="Calibri"/>
      <family val="2"/>
    </font>
    <font>
      <sz val="11"/>
      <color indexed="8"/>
      <name val="Times New Roman"/>
      <family val="1"/>
    </font>
    <font>
      <i/>
      <sz val="11"/>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thin"/>
      <right style="medium"/>
      <top>
        <color indexed="63"/>
      </top>
      <bottom>
        <color indexed="63"/>
      </bottom>
    </border>
    <border>
      <left style="thin"/>
      <right style="thin"/>
      <top>
        <color indexed="63"/>
      </top>
      <bottom style="thin"/>
    </border>
    <border>
      <left style="medium"/>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6" fillId="32" borderId="0" applyNumberFormat="0" applyBorder="0" applyAlignment="0" applyProtection="0"/>
  </cellStyleXfs>
  <cellXfs count="71">
    <xf numFmtId="0" fontId="0" fillId="0" borderId="0" xfId="0" applyFont="1" applyAlignment="1">
      <alignment/>
    </xf>
    <xf numFmtId="0" fontId="6" fillId="0" borderId="0" xfId="0" applyFont="1" applyAlignment="1">
      <alignment/>
    </xf>
    <xf numFmtId="0" fontId="4" fillId="0" borderId="0" xfId="0" applyFont="1" applyBorder="1" applyAlignment="1">
      <alignment vertical="top" wrapText="1"/>
    </xf>
    <xf numFmtId="0" fontId="6" fillId="0" borderId="0" xfId="0" applyFont="1" applyAlignment="1">
      <alignment horizontal="center"/>
    </xf>
    <xf numFmtId="0" fontId="6" fillId="0" borderId="0" xfId="0" applyFont="1" applyBorder="1" applyAlignment="1">
      <alignment/>
    </xf>
    <xf numFmtId="0" fontId="6" fillId="0" borderId="10" xfId="0" applyFont="1" applyBorder="1" applyAlignment="1">
      <alignment/>
    </xf>
    <xf numFmtId="0" fontId="5" fillId="0" borderId="0" xfId="0" applyFont="1" applyAlignment="1">
      <alignment horizontal="center"/>
    </xf>
    <xf numFmtId="0" fontId="6" fillId="0" borderId="0" xfId="0" applyFont="1" applyBorder="1" applyAlignment="1">
      <alignment vertical="center"/>
    </xf>
    <xf numFmtId="0" fontId="8" fillId="0" borderId="0" xfId="0" applyFont="1" applyAlignment="1">
      <alignment/>
    </xf>
    <xf numFmtId="0" fontId="6" fillId="0" borderId="0" xfId="0" applyFont="1" applyAlignment="1">
      <alignment horizontal="justify"/>
    </xf>
    <xf numFmtId="0" fontId="4" fillId="0" borderId="0" xfId="0" applyFont="1" applyAlignment="1">
      <alignment horizontal="justify"/>
    </xf>
    <xf numFmtId="0" fontId="4" fillId="0" borderId="0" xfId="0" applyFont="1" applyAlignment="1">
      <alignment wrapText="1"/>
    </xf>
    <xf numFmtId="0" fontId="9"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10" xfId="0" applyFont="1" applyBorder="1" applyAlignment="1">
      <alignment horizontal="center" vertical="center"/>
    </xf>
    <xf numFmtId="0" fontId="1" fillId="0" borderId="0" xfId="0" applyFont="1" applyAlignment="1">
      <alignment/>
    </xf>
    <xf numFmtId="0" fontId="11" fillId="33" borderId="11" xfId="0" applyFont="1" applyFill="1" applyBorder="1" applyAlignment="1">
      <alignment horizontal="center" vertical="center" wrapText="1"/>
    </xf>
    <xf numFmtId="0" fontId="7" fillId="0" borderId="0" xfId="0" applyFont="1" applyBorder="1" applyAlignment="1">
      <alignment vertical="top" wrapText="1"/>
    </xf>
    <xf numFmtId="0" fontId="8" fillId="0" borderId="0" xfId="0" applyFont="1" applyBorder="1" applyAlignment="1">
      <alignment/>
    </xf>
    <xf numFmtId="0" fontId="6" fillId="0" borderId="0" xfId="0" applyFont="1" applyAlignment="1">
      <alignment vertical="center"/>
    </xf>
    <xf numFmtId="0" fontId="8" fillId="0" borderId="0" xfId="0" applyFont="1" applyAlignment="1">
      <alignment vertical="center"/>
    </xf>
    <xf numFmtId="0" fontId="5" fillId="0" borderId="0" xfId="0" applyFont="1" applyAlignment="1">
      <alignment horizontal="center" vertical="center"/>
    </xf>
    <xf numFmtId="0" fontId="11" fillId="33" borderId="12" xfId="0" applyFont="1" applyFill="1" applyBorder="1" applyAlignment="1">
      <alignment horizontal="center" vertical="center" wrapText="1"/>
    </xf>
    <xf numFmtId="0" fontId="11" fillId="0" borderId="10" xfId="0" applyFont="1" applyBorder="1" applyAlignment="1">
      <alignment horizontal="center" vertical="center"/>
    </xf>
    <xf numFmtId="0" fontId="11" fillId="33" borderId="13" xfId="0" applyFont="1" applyFill="1" applyBorder="1" applyAlignment="1">
      <alignment horizontal="center" vertical="center" wrapText="1"/>
    </xf>
    <xf numFmtId="0" fontId="11" fillId="0" borderId="10" xfId="0" applyFont="1" applyBorder="1" applyAlignment="1">
      <alignment vertical="center" wrapText="1"/>
    </xf>
    <xf numFmtId="0" fontId="9" fillId="0" borderId="10" xfId="0" applyFont="1" applyBorder="1" applyAlignment="1">
      <alignment vertical="center" wrapText="1"/>
    </xf>
    <xf numFmtId="1" fontId="9" fillId="0" borderId="10" xfId="0" applyNumberFormat="1" applyFont="1" applyBorder="1" applyAlignment="1">
      <alignment horizontal="center" vertical="center" wrapText="1"/>
    </xf>
    <xf numFmtId="0" fontId="11" fillId="33" borderId="10" xfId="0" applyFont="1" applyFill="1" applyBorder="1" applyAlignment="1">
      <alignment horizontal="center" vertical="center" wrapText="1"/>
    </xf>
    <xf numFmtId="0" fontId="11" fillId="0" borderId="13" xfId="0" applyFont="1" applyBorder="1" applyAlignment="1">
      <alignment vertical="center" wrapText="1"/>
    </xf>
    <xf numFmtId="0" fontId="11" fillId="0" borderId="14" xfId="0" applyFont="1" applyBorder="1" applyAlignment="1">
      <alignment horizontal="justify"/>
    </xf>
    <xf numFmtId="0" fontId="3" fillId="0" borderId="10" xfId="0" applyFont="1" applyBorder="1" applyAlignment="1">
      <alignment/>
    </xf>
    <xf numFmtId="0" fontId="3" fillId="0" borderId="10" xfId="0" applyFont="1" applyBorder="1" applyAlignment="1">
      <alignment horizontal="center" vertical="center" wrapText="1"/>
    </xf>
    <xf numFmtId="0" fontId="11" fillId="0" borderId="10" xfId="0" applyFont="1" applyBorder="1" applyAlignment="1">
      <alignment horizontal="center" wrapText="1"/>
    </xf>
    <xf numFmtId="0" fontId="11" fillId="0" borderId="10" xfId="0" applyFont="1" applyBorder="1" applyAlignment="1">
      <alignment horizontal="justify" vertical="top" wrapText="1"/>
    </xf>
    <xf numFmtId="0" fontId="9" fillId="33" borderId="10" xfId="0" applyFont="1" applyFill="1" applyBorder="1" applyAlignment="1">
      <alignment horizontal="center" vertical="center" wrapText="1"/>
    </xf>
    <xf numFmtId="0" fontId="9" fillId="0" borderId="10" xfId="0" applyFont="1" applyBorder="1" applyAlignment="1">
      <alignment horizontal="justify" vertical="top" wrapText="1"/>
    </xf>
    <xf numFmtId="0" fontId="11" fillId="0" borderId="10" xfId="0" applyFont="1" applyBorder="1" applyAlignment="1">
      <alignment horizontal="left" vertical="center" wrapText="1"/>
    </xf>
    <xf numFmtId="0" fontId="3" fillId="0" borderId="10" xfId="0" applyFont="1" applyBorder="1" applyAlignment="1">
      <alignment vertical="center" wrapText="1"/>
    </xf>
    <xf numFmtId="0" fontId="1" fillId="0" borderId="10" xfId="0" applyFont="1" applyBorder="1" applyAlignment="1">
      <alignment/>
    </xf>
    <xf numFmtId="0" fontId="11" fillId="0" borderId="10" xfId="0" applyFont="1" applyBorder="1" applyAlignment="1">
      <alignment vertical="top" wrapText="1"/>
    </xf>
    <xf numFmtId="0" fontId="11" fillId="0" borderId="10" xfId="0" applyFont="1" applyBorder="1" applyAlignment="1">
      <alignment horizontal="center" vertical="top" wrapText="1"/>
    </xf>
    <xf numFmtId="0" fontId="9" fillId="0" borderId="10" xfId="0" applyNumberFormat="1" applyFont="1" applyBorder="1" applyAlignment="1">
      <alignment vertical="top" wrapText="1"/>
    </xf>
    <xf numFmtId="0" fontId="11" fillId="0" borderId="10" xfId="0" applyFont="1" applyBorder="1" applyAlignment="1">
      <alignment horizontal="justify" vertical="center" wrapText="1"/>
    </xf>
    <xf numFmtId="0" fontId="11" fillId="0" borderId="10" xfId="0" applyFont="1" applyFill="1" applyBorder="1" applyAlignment="1">
      <alignment horizontal="center" vertical="center" wrapText="1"/>
    </xf>
    <xf numFmtId="0" fontId="9" fillId="0" borderId="10" xfId="0" applyFont="1" applyBorder="1" applyAlignment="1">
      <alignment wrapText="1"/>
    </xf>
    <xf numFmtId="0" fontId="11" fillId="0" borderId="10" xfId="0" applyFont="1" applyBorder="1" applyAlignment="1">
      <alignment horizontal="center"/>
    </xf>
    <xf numFmtId="0" fontId="9" fillId="0" borderId="11" xfId="0" applyFont="1" applyBorder="1" applyAlignment="1">
      <alignment horizontal="center" vertical="center"/>
    </xf>
    <xf numFmtId="0" fontId="9" fillId="0" borderId="10" xfId="0" applyFont="1" applyBorder="1" applyAlignment="1">
      <alignment horizontal="center" vertical="top" wrapText="1"/>
    </xf>
    <xf numFmtId="0" fontId="10" fillId="0" borderId="10" xfId="0" applyFont="1" applyBorder="1" applyAlignment="1">
      <alignment horizontal="center" vertical="top" wrapText="1"/>
    </xf>
    <xf numFmtId="0" fontId="9"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left" vertical="top" wrapText="1"/>
    </xf>
    <xf numFmtId="0" fontId="9" fillId="0" borderId="10" xfId="0" applyNumberFormat="1" applyFont="1" applyBorder="1" applyAlignment="1">
      <alignment horizontal="center" vertical="top" wrapText="1"/>
    </xf>
    <xf numFmtId="0" fontId="4" fillId="0" borderId="0" xfId="0" applyFont="1" applyAlignment="1">
      <alignment horizontal="left" wrapText="1"/>
    </xf>
    <xf numFmtId="0" fontId="11" fillId="0" borderId="10" xfId="0" applyFont="1" applyBorder="1" applyAlignment="1">
      <alignment horizontal="right" vertical="center" wrapText="1"/>
    </xf>
    <xf numFmtId="0" fontId="11" fillId="0" borderId="10" xfId="0" applyFont="1" applyBorder="1" applyAlignment="1">
      <alignment horizontal="right" vertical="center"/>
    </xf>
    <xf numFmtId="0" fontId="11" fillId="0" borderId="15" xfId="0" applyFont="1" applyBorder="1" applyAlignment="1">
      <alignment horizontal="center" vertical="top" wrapText="1"/>
    </xf>
    <xf numFmtId="0" fontId="11" fillId="0" borderId="10" xfId="0" applyFont="1" applyBorder="1" applyAlignment="1">
      <alignment horizontal="center" vertical="top" wrapText="1"/>
    </xf>
    <xf numFmtId="0" fontId="11" fillId="0" borderId="1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7" xfId="0" applyFont="1" applyBorder="1" applyAlignment="1">
      <alignment horizontal="center" vertical="center" wrapText="1"/>
    </xf>
    <xf numFmtId="0" fontId="9" fillId="0" borderId="10" xfId="0" applyFont="1" applyBorder="1" applyAlignment="1">
      <alignment vertical="top" wrapText="1"/>
    </xf>
    <xf numFmtId="0" fontId="1" fillId="0" borderId="10" xfId="0" applyFont="1" applyBorder="1" applyAlignment="1">
      <alignment horizontal="left"/>
    </xf>
    <xf numFmtId="0" fontId="7" fillId="0" borderId="0" xfId="0" applyFont="1" applyBorder="1" applyAlignment="1">
      <alignment horizontal="right" vertical="center" wrapText="1"/>
    </xf>
    <xf numFmtId="0" fontId="9" fillId="0" borderId="18" xfId="0" applyFont="1" applyBorder="1" applyAlignment="1">
      <alignment horizontal="center" vertical="top" wrapText="1"/>
    </xf>
    <xf numFmtId="0" fontId="9" fillId="0" borderId="10" xfId="0" applyFont="1" applyBorder="1" applyAlignment="1">
      <alignment horizontal="center" vertical="center"/>
    </xf>
    <xf numFmtId="0" fontId="7" fillId="0" borderId="0" xfId="0" applyFont="1" applyBorder="1" applyAlignment="1">
      <alignment horizontal="center" vertical="center" wrapText="1"/>
    </xf>
    <xf numFmtId="0" fontId="9" fillId="0" borderId="10" xfId="0" applyFont="1" applyBorder="1" applyAlignment="1">
      <alignment horizontal="center" wrapText="1"/>
    </xf>
    <xf numFmtId="0" fontId="9" fillId="0" borderId="18"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166"/>
  <sheetViews>
    <sheetView tabSelected="1" zoomScale="110" zoomScaleNormal="110" zoomScaleSheetLayoutView="75" zoomScalePageLayoutView="115" workbookViewId="0" topLeftCell="A33">
      <selection activeCell="A3" sqref="A3:A4"/>
    </sheetView>
  </sheetViews>
  <sheetFormatPr defaultColWidth="9.140625" defaultRowHeight="15"/>
  <cols>
    <col min="1" max="1" width="22.28125" style="8" customWidth="1"/>
    <col min="2" max="2" width="27.8515625" style="9" customWidth="1"/>
    <col min="3" max="3" width="20.00390625" style="19" customWidth="1"/>
    <col min="4" max="4" width="13.28125" style="1" customWidth="1"/>
    <col min="5" max="5" width="17.421875" style="1" customWidth="1"/>
    <col min="6" max="6" width="8.8515625" style="1" customWidth="1"/>
    <col min="7" max="7" width="9.57421875" style="1" customWidth="1"/>
    <col min="8" max="8" width="9.421875" style="1" customWidth="1"/>
    <col min="9" max="9" width="12.28125" style="1" customWidth="1"/>
    <col min="10" max="10" width="38.7109375" style="10" customWidth="1"/>
    <col min="11" max="12" width="9.140625" style="1" customWidth="1"/>
    <col min="13" max="13" width="10.7109375" style="1" customWidth="1"/>
    <col min="14" max="16384" width="9.140625" style="1" customWidth="1"/>
  </cols>
  <sheetData>
    <row r="1" spans="1:10" s="15" customFormat="1" ht="20.25" customHeight="1">
      <c r="A1" s="65" t="s">
        <v>79</v>
      </c>
      <c r="B1" s="65"/>
      <c r="C1" s="65"/>
      <c r="D1" s="65"/>
      <c r="E1" s="65"/>
      <c r="F1" s="65"/>
      <c r="G1" s="65"/>
      <c r="H1" s="65"/>
      <c r="I1" s="65"/>
      <c r="J1" s="65"/>
    </row>
    <row r="2" spans="1:10" s="15" customFormat="1" ht="41.25" customHeight="1">
      <c r="A2" s="68" t="s">
        <v>80</v>
      </c>
      <c r="B2" s="68"/>
      <c r="C2" s="68"/>
      <c r="D2" s="68"/>
      <c r="E2" s="68"/>
      <c r="F2" s="68"/>
      <c r="G2" s="68"/>
      <c r="H2" s="68"/>
      <c r="I2" s="68"/>
      <c r="J2" s="68"/>
    </row>
    <row r="3" spans="1:10" ht="33" customHeight="1">
      <c r="A3" s="50" t="s">
        <v>81</v>
      </c>
      <c r="B3" s="50" t="s">
        <v>24</v>
      </c>
      <c r="C3" s="50" t="s">
        <v>0</v>
      </c>
      <c r="D3" s="50" t="s">
        <v>22</v>
      </c>
      <c r="E3" s="50" t="s">
        <v>1</v>
      </c>
      <c r="F3" s="50" t="s">
        <v>31</v>
      </c>
      <c r="G3" s="50"/>
      <c r="H3" s="50"/>
      <c r="I3" s="50"/>
      <c r="J3" s="50" t="s">
        <v>21</v>
      </c>
    </row>
    <row r="4" spans="1:10" ht="36.75" customHeight="1">
      <c r="A4" s="50"/>
      <c r="B4" s="50"/>
      <c r="C4" s="50"/>
      <c r="D4" s="50"/>
      <c r="E4" s="50"/>
      <c r="F4" s="12">
        <v>2013</v>
      </c>
      <c r="G4" s="12">
        <v>2014</v>
      </c>
      <c r="H4" s="12">
        <v>2015</v>
      </c>
      <c r="I4" s="12" t="s">
        <v>2</v>
      </c>
      <c r="J4" s="67"/>
    </row>
    <row r="5" spans="1:16" ht="18" customHeight="1">
      <c r="A5" s="52" t="s">
        <v>61</v>
      </c>
      <c r="B5" s="53" t="s">
        <v>57</v>
      </c>
      <c r="C5" s="12" t="s">
        <v>3</v>
      </c>
      <c r="D5" s="50" t="s">
        <v>38</v>
      </c>
      <c r="E5" s="12">
        <f>SUM(F5:I5)</f>
        <v>50</v>
      </c>
      <c r="F5" s="12">
        <v>0</v>
      </c>
      <c r="G5" s="12">
        <v>0</v>
      </c>
      <c r="H5" s="12">
        <v>0</v>
      </c>
      <c r="I5" s="12">
        <v>50</v>
      </c>
      <c r="J5" s="48" t="s">
        <v>82</v>
      </c>
      <c r="M5" s="2" t="s">
        <v>44</v>
      </c>
      <c r="N5" s="3"/>
      <c r="O5" s="3"/>
      <c r="P5" s="3"/>
    </row>
    <row r="6" spans="1:16" ht="18" customHeight="1">
      <c r="A6" s="52"/>
      <c r="B6" s="64"/>
      <c r="C6" s="12" t="s">
        <v>5</v>
      </c>
      <c r="D6" s="50"/>
      <c r="E6" s="12">
        <f>SUM(F6:I6)</f>
        <v>80</v>
      </c>
      <c r="F6" s="12">
        <v>0</v>
      </c>
      <c r="G6" s="12">
        <v>0</v>
      </c>
      <c r="H6" s="12">
        <v>80</v>
      </c>
      <c r="I6" s="12">
        <v>0</v>
      </c>
      <c r="J6" s="48"/>
      <c r="M6" s="2"/>
      <c r="N6" s="3"/>
      <c r="O6" s="3"/>
      <c r="P6" s="3"/>
    </row>
    <row r="7" spans="1:16" ht="18" customHeight="1">
      <c r="A7" s="52"/>
      <c r="B7" s="64"/>
      <c r="C7" s="12" t="s">
        <v>6</v>
      </c>
      <c r="D7" s="50"/>
      <c r="E7" s="12">
        <f>SUM(F7:I7)</f>
        <v>50</v>
      </c>
      <c r="F7" s="12">
        <v>0</v>
      </c>
      <c r="G7" s="12">
        <v>0</v>
      </c>
      <c r="H7" s="12">
        <v>0</v>
      </c>
      <c r="I7" s="12">
        <v>50</v>
      </c>
      <c r="J7" s="48"/>
      <c r="M7" s="2"/>
      <c r="N7" s="3"/>
      <c r="O7" s="3"/>
      <c r="P7" s="3"/>
    </row>
    <row r="8" spans="1:16" ht="20.25" customHeight="1">
      <c r="A8" s="52"/>
      <c r="B8" s="64"/>
      <c r="C8" s="12" t="s">
        <v>7</v>
      </c>
      <c r="D8" s="50"/>
      <c r="E8" s="12">
        <f>SUM(F8:I8)</f>
        <v>50</v>
      </c>
      <c r="F8" s="12">
        <v>0</v>
      </c>
      <c r="G8" s="12">
        <v>50</v>
      </c>
      <c r="H8" s="12">
        <v>0</v>
      </c>
      <c r="I8" s="12">
        <v>0</v>
      </c>
      <c r="J8" s="48"/>
      <c r="M8" s="2"/>
      <c r="N8" s="3"/>
      <c r="O8" s="3"/>
      <c r="P8" s="3"/>
    </row>
    <row r="9" spans="1:16" ht="18" customHeight="1">
      <c r="A9" s="52"/>
      <c r="B9" s="64"/>
      <c r="C9" s="12" t="s">
        <v>8</v>
      </c>
      <c r="D9" s="50"/>
      <c r="E9" s="12">
        <f>SUM(F9:I9)</f>
        <v>200</v>
      </c>
      <c r="F9" s="12">
        <v>200</v>
      </c>
      <c r="G9" s="12">
        <v>0</v>
      </c>
      <c r="H9" s="12">
        <v>0</v>
      </c>
      <c r="I9" s="12">
        <v>0</v>
      </c>
      <c r="J9" s="48"/>
      <c r="M9" s="2"/>
      <c r="N9" s="3"/>
      <c r="O9" s="3"/>
      <c r="P9" s="3"/>
    </row>
    <row r="10" spans="1:16" ht="19.5" customHeight="1">
      <c r="A10" s="52"/>
      <c r="B10" s="64"/>
      <c r="C10" s="25" t="s">
        <v>9</v>
      </c>
      <c r="D10" s="26"/>
      <c r="E10" s="13">
        <f>SUM(E5:E9)</f>
        <v>430</v>
      </c>
      <c r="F10" s="13">
        <f>SUM(F5:F9)</f>
        <v>200</v>
      </c>
      <c r="G10" s="13">
        <f>SUM(G5:G9)</f>
        <v>50</v>
      </c>
      <c r="H10" s="13">
        <f>SUM(H5:H9)</f>
        <v>80</v>
      </c>
      <c r="I10" s="13">
        <f>SUM(I5:I9)</f>
        <v>100</v>
      </c>
      <c r="J10" s="48"/>
      <c r="M10" s="2"/>
      <c r="N10" s="3"/>
      <c r="O10" s="3"/>
      <c r="P10" s="3"/>
    </row>
    <row r="11" spans="1:16" ht="21" customHeight="1">
      <c r="A11" s="52"/>
      <c r="B11" s="53" t="s">
        <v>68</v>
      </c>
      <c r="C11" s="12" t="s">
        <v>3</v>
      </c>
      <c r="D11" s="50" t="s">
        <v>38</v>
      </c>
      <c r="E11" s="12">
        <f>SUM(F11:I11)</f>
        <v>95</v>
      </c>
      <c r="F11" s="12">
        <v>0</v>
      </c>
      <c r="G11" s="12">
        <v>0</v>
      </c>
      <c r="H11" s="12">
        <v>95</v>
      </c>
      <c r="I11" s="12">
        <v>0</v>
      </c>
      <c r="J11" s="48"/>
      <c r="M11" s="2"/>
      <c r="N11" s="3"/>
      <c r="O11" s="3"/>
      <c r="P11" s="3"/>
    </row>
    <row r="12" spans="1:16" ht="19.5" customHeight="1">
      <c r="A12" s="52"/>
      <c r="B12" s="64"/>
      <c r="C12" s="12" t="s">
        <v>5</v>
      </c>
      <c r="D12" s="50"/>
      <c r="E12" s="12">
        <f>SUM(F12:I12)</f>
        <v>0</v>
      </c>
      <c r="F12" s="12">
        <v>0</v>
      </c>
      <c r="G12" s="12">
        <v>0</v>
      </c>
      <c r="H12" s="12">
        <v>0</v>
      </c>
      <c r="I12" s="12">
        <v>0</v>
      </c>
      <c r="J12" s="48"/>
      <c r="M12" s="2"/>
      <c r="N12" s="3"/>
      <c r="O12" s="3"/>
      <c r="P12" s="3"/>
    </row>
    <row r="13" spans="1:16" ht="18.75" customHeight="1">
      <c r="A13" s="52"/>
      <c r="B13" s="64"/>
      <c r="C13" s="12" t="s">
        <v>6</v>
      </c>
      <c r="D13" s="50"/>
      <c r="E13" s="12">
        <f>SUM(F13:I13)</f>
        <v>0</v>
      </c>
      <c r="F13" s="12">
        <v>0</v>
      </c>
      <c r="G13" s="12">
        <v>0</v>
      </c>
      <c r="H13" s="12">
        <v>0</v>
      </c>
      <c r="I13" s="12">
        <v>0</v>
      </c>
      <c r="J13" s="48"/>
      <c r="M13" s="2"/>
      <c r="N13" s="3"/>
      <c r="O13" s="3"/>
      <c r="P13" s="3"/>
    </row>
    <row r="14" spans="1:16" ht="21" customHeight="1">
      <c r="A14" s="52"/>
      <c r="B14" s="64"/>
      <c r="C14" s="12" t="s">
        <v>7</v>
      </c>
      <c r="D14" s="50"/>
      <c r="E14" s="12">
        <f>SUM(F14:I14)</f>
        <v>50</v>
      </c>
      <c r="F14" s="12">
        <v>50</v>
      </c>
      <c r="G14" s="12">
        <v>0</v>
      </c>
      <c r="H14" s="12">
        <v>0</v>
      </c>
      <c r="I14" s="12">
        <v>0</v>
      </c>
      <c r="J14" s="48"/>
      <c r="M14" s="2"/>
      <c r="N14" s="3"/>
      <c r="O14" s="3"/>
      <c r="P14" s="3"/>
    </row>
    <row r="15" spans="1:16" ht="18.75" customHeight="1">
      <c r="A15" s="52"/>
      <c r="B15" s="64"/>
      <c r="C15" s="12" t="s">
        <v>8</v>
      </c>
      <c r="D15" s="50"/>
      <c r="E15" s="12">
        <f>SUM(F15:I15)</f>
        <v>1500</v>
      </c>
      <c r="F15" s="12">
        <v>0</v>
      </c>
      <c r="G15" s="12">
        <v>1500</v>
      </c>
      <c r="H15" s="12">
        <v>0</v>
      </c>
      <c r="I15" s="12">
        <v>0</v>
      </c>
      <c r="J15" s="48"/>
      <c r="M15" s="2"/>
      <c r="N15" s="3"/>
      <c r="O15" s="3"/>
      <c r="P15" s="3"/>
    </row>
    <row r="16" spans="1:16" ht="22.5" customHeight="1">
      <c r="A16" s="52"/>
      <c r="B16" s="64"/>
      <c r="C16" s="25" t="s">
        <v>9</v>
      </c>
      <c r="D16" s="26"/>
      <c r="E16" s="13">
        <f>SUM(E11:E15)</f>
        <v>1645</v>
      </c>
      <c r="F16" s="13">
        <f>SUM(F11:F15)</f>
        <v>50</v>
      </c>
      <c r="G16" s="13">
        <f>SUM(G11:G15)</f>
        <v>1500</v>
      </c>
      <c r="H16" s="13">
        <f>SUM(H11:H15)</f>
        <v>95</v>
      </c>
      <c r="I16" s="13">
        <f>SUM(I11:I15)</f>
        <v>0</v>
      </c>
      <c r="J16" s="48"/>
      <c r="M16" s="2"/>
      <c r="N16" s="3"/>
      <c r="O16" s="3"/>
      <c r="P16" s="3"/>
    </row>
    <row r="17" spans="1:16" ht="21" customHeight="1">
      <c r="A17" s="52"/>
      <c r="B17" s="53" t="s">
        <v>72</v>
      </c>
      <c r="C17" s="12" t="s">
        <v>3</v>
      </c>
      <c r="D17" s="50" t="s">
        <v>38</v>
      </c>
      <c r="E17" s="12">
        <v>140</v>
      </c>
      <c r="F17" s="12">
        <v>40</v>
      </c>
      <c r="G17" s="12">
        <v>100</v>
      </c>
      <c r="H17" s="12">
        <v>0</v>
      </c>
      <c r="I17" s="12">
        <v>0</v>
      </c>
      <c r="J17" s="48"/>
      <c r="M17" s="2"/>
      <c r="N17" s="3"/>
      <c r="O17" s="3"/>
      <c r="P17" s="3"/>
    </row>
    <row r="18" spans="1:16" ht="18" customHeight="1">
      <c r="A18" s="52"/>
      <c r="B18" s="64"/>
      <c r="C18" s="12" t="s">
        <v>5</v>
      </c>
      <c r="D18" s="50"/>
      <c r="E18" s="12">
        <f>SUM(F18:I18)</f>
        <v>250</v>
      </c>
      <c r="F18" s="12">
        <v>150</v>
      </c>
      <c r="G18" s="12">
        <v>100</v>
      </c>
      <c r="H18" s="12">
        <v>0</v>
      </c>
      <c r="I18" s="12">
        <v>0</v>
      </c>
      <c r="J18" s="48"/>
      <c r="M18" s="2"/>
      <c r="N18" s="3"/>
      <c r="O18" s="3"/>
      <c r="P18" s="3"/>
    </row>
    <row r="19" spans="1:16" ht="18.75" customHeight="1">
      <c r="A19" s="52"/>
      <c r="B19" s="64"/>
      <c r="C19" s="12" t="s">
        <v>6</v>
      </c>
      <c r="D19" s="50"/>
      <c r="E19" s="12">
        <f>SUM(F19:I19)</f>
        <v>150</v>
      </c>
      <c r="F19" s="12">
        <v>80</v>
      </c>
      <c r="G19" s="12">
        <v>70</v>
      </c>
      <c r="H19" s="12">
        <v>0</v>
      </c>
      <c r="I19" s="12">
        <v>0</v>
      </c>
      <c r="J19" s="48"/>
      <c r="M19" s="2"/>
      <c r="N19" s="3"/>
      <c r="O19" s="3"/>
      <c r="P19" s="3"/>
    </row>
    <row r="20" spans="1:16" ht="21" customHeight="1">
      <c r="A20" s="52"/>
      <c r="B20" s="64"/>
      <c r="C20" s="12" t="s">
        <v>7</v>
      </c>
      <c r="D20" s="50"/>
      <c r="E20" s="12">
        <f>SUM(F20:I20)</f>
        <v>0</v>
      </c>
      <c r="F20" s="12">
        <v>0</v>
      </c>
      <c r="G20" s="12">
        <v>0</v>
      </c>
      <c r="H20" s="12">
        <v>0</v>
      </c>
      <c r="I20" s="12">
        <v>0</v>
      </c>
      <c r="J20" s="48"/>
      <c r="M20" s="2"/>
      <c r="N20" s="3"/>
      <c r="O20" s="3"/>
      <c r="P20" s="3"/>
    </row>
    <row r="21" spans="1:16" ht="19.5" customHeight="1">
      <c r="A21" s="52"/>
      <c r="B21" s="64"/>
      <c r="C21" s="12" t="s">
        <v>8</v>
      </c>
      <c r="D21" s="50"/>
      <c r="E21" s="12">
        <f>SUM(F21:I21)</f>
        <v>0</v>
      </c>
      <c r="F21" s="12">
        <v>0</v>
      </c>
      <c r="G21" s="12">
        <v>0</v>
      </c>
      <c r="H21" s="12">
        <v>0</v>
      </c>
      <c r="I21" s="12">
        <v>0</v>
      </c>
      <c r="J21" s="48"/>
      <c r="M21" s="2"/>
      <c r="N21" s="3"/>
      <c r="O21" s="3"/>
      <c r="P21" s="3"/>
    </row>
    <row r="22" spans="1:16" ht="20.25" customHeight="1">
      <c r="A22" s="52"/>
      <c r="B22" s="64"/>
      <c r="C22" s="25" t="s">
        <v>9</v>
      </c>
      <c r="D22" s="26"/>
      <c r="E22" s="13">
        <f>SUM(E17:E21)</f>
        <v>540</v>
      </c>
      <c r="F22" s="13">
        <f>SUM(F17:F21)</f>
        <v>270</v>
      </c>
      <c r="G22" s="13">
        <f>SUM(G17:G21)</f>
        <v>270</v>
      </c>
      <c r="H22" s="13">
        <f>SUM(H17:H21)</f>
        <v>0</v>
      </c>
      <c r="I22" s="13">
        <f>SUM(I17:I21)</f>
        <v>0</v>
      </c>
      <c r="J22" s="48"/>
      <c r="M22" s="2"/>
      <c r="N22" s="3"/>
      <c r="O22" s="3"/>
      <c r="P22" s="3"/>
    </row>
    <row r="23" spans="1:13" ht="19.5" customHeight="1">
      <c r="A23" s="52"/>
      <c r="B23" s="53" t="s">
        <v>53</v>
      </c>
      <c r="C23" s="12" t="s">
        <v>3</v>
      </c>
      <c r="D23" s="50" t="s">
        <v>38</v>
      </c>
      <c r="E23" s="12">
        <f>SUM(F23:I23)</f>
        <v>28775</v>
      </c>
      <c r="F23" s="12">
        <v>2650</v>
      </c>
      <c r="G23" s="12">
        <v>3180</v>
      </c>
      <c r="H23" s="12">
        <v>3745</v>
      </c>
      <c r="I23" s="12">
        <v>19200</v>
      </c>
      <c r="J23" s="48"/>
      <c r="M23" s="2"/>
    </row>
    <row r="24" spans="1:13" ht="21" customHeight="1">
      <c r="A24" s="52"/>
      <c r="B24" s="64"/>
      <c r="C24" s="12" t="s">
        <v>5</v>
      </c>
      <c r="D24" s="50"/>
      <c r="E24" s="12">
        <f>SUM(F24:I24)</f>
        <v>18500</v>
      </c>
      <c r="F24" s="12">
        <v>1800</v>
      </c>
      <c r="G24" s="12">
        <v>2000</v>
      </c>
      <c r="H24" s="12">
        <v>2200</v>
      </c>
      <c r="I24" s="12">
        <v>12500</v>
      </c>
      <c r="J24" s="48"/>
      <c r="M24" s="2"/>
    </row>
    <row r="25" spans="1:13" ht="22.5" customHeight="1">
      <c r="A25" s="52"/>
      <c r="B25" s="64"/>
      <c r="C25" s="12" t="s">
        <v>6</v>
      </c>
      <c r="D25" s="50"/>
      <c r="E25" s="27">
        <f>SUM(F25:I25)</f>
        <v>18820</v>
      </c>
      <c r="F25" s="12">
        <v>1700</v>
      </c>
      <c r="G25" s="12">
        <v>1860</v>
      </c>
      <c r="H25" s="12">
        <v>2010</v>
      </c>
      <c r="I25" s="12">
        <v>13250</v>
      </c>
      <c r="J25" s="48"/>
      <c r="M25" s="2"/>
    </row>
    <row r="26" spans="1:13" ht="21" customHeight="1">
      <c r="A26" s="52"/>
      <c r="B26" s="64"/>
      <c r="C26" s="12" t="s">
        <v>7</v>
      </c>
      <c r="D26" s="50"/>
      <c r="E26" s="12">
        <f>SUM(F26:I26)</f>
        <v>16850</v>
      </c>
      <c r="F26" s="12">
        <v>1750</v>
      </c>
      <c r="G26" s="12">
        <v>1850</v>
      </c>
      <c r="H26" s="12">
        <v>1950</v>
      </c>
      <c r="I26" s="12">
        <v>11300</v>
      </c>
      <c r="J26" s="48"/>
      <c r="M26" s="2"/>
    </row>
    <row r="27" spans="1:13" ht="20.25" customHeight="1">
      <c r="A27" s="52"/>
      <c r="B27" s="64"/>
      <c r="C27" s="12" t="s">
        <v>8</v>
      </c>
      <c r="D27" s="50"/>
      <c r="E27" s="12">
        <f>SUM(F27:I27)</f>
        <v>9000</v>
      </c>
      <c r="F27" s="12">
        <v>4000</v>
      </c>
      <c r="G27" s="12">
        <v>2500</v>
      </c>
      <c r="H27" s="12">
        <v>2500</v>
      </c>
      <c r="I27" s="12">
        <v>0</v>
      </c>
      <c r="J27" s="48"/>
      <c r="M27" s="2"/>
    </row>
    <row r="28" spans="1:13" ht="24" customHeight="1">
      <c r="A28" s="52"/>
      <c r="B28" s="64"/>
      <c r="C28" s="25" t="s">
        <v>9</v>
      </c>
      <c r="D28" s="26"/>
      <c r="E28" s="28">
        <f>SUM(E23:E27)</f>
        <v>91945</v>
      </c>
      <c r="F28" s="28">
        <f>SUM(F23:F27)</f>
        <v>11900</v>
      </c>
      <c r="G28" s="28">
        <f>SUM(G23:G27)</f>
        <v>11390</v>
      </c>
      <c r="H28" s="28">
        <f>SUM(H23:H27)</f>
        <v>12405</v>
      </c>
      <c r="I28" s="28">
        <f>SUM(I23:I27)</f>
        <v>56250</v>
      </c>
      <c r="J28" s="66"/>
      <c r="M28" s="2"/>
    </row>
    <row r="29" spans="1:13" s="8" customFormat="1" ht="20.25" customHeight="1">
      <c r="A29" s="60" t="s">
        <v>11</v>
      </c>
      <c r="B29" s="61"/>
      <c r="C29" s="62"/>
      <c r="D29" s="29"/>
      <c r="E29" s="24">
        <f>SUM(E22+E16+E10+E28)</f>
        <v>94560</v>
      </c>
      <c r="F29" s="22">
        <f>SUM(F22+F16+F10+F28)</f>
        <v>12420</v>
      </c>
      <c r="G29" s="16">
        <f>SUM(G22+G16+G10+G28)</f>
        <v>13210</v>
      </c>
      <c r="H29" s="16">
        <f>SUM(H22+H16+H10+H28)</f>
        <v>12580</v>
      </c>
      <c r="I29" s="16">
        <f>SUM(I22+I16+I10+I28)</f>
        <v>56350</v>
      </c>
      <c r="J29" s="30"/>
      <c r="M29" s="17"/>
    </row>
    <row r="30" spans="1:13" ht="22.5" customHeight="1">
      <c r="A30" s="52" t="s">
        <v>47</v>
      </c>
      <c r="B30" s="53" t="s">
        <v>73</v>
      </c>
      <c r="C30" s="12" t="s">
        <v>3</v>
      </c>
      <c r="D30" s="50" t="s">
        <v>38</v>
      </c>
      <c r="E30" s="12">
        <f>SUM(F30:I30)</f>
        <v>190</v>
      </c>
      <c r="F30" s="12">
        <v>60</v>
      </c>
      <c r="G30" s="12">
        <v>30</v>
      </c>
      <c r="H30" s="12">
        <v>0</v>
      </c>
      <c r="I30" s="12">
        <v>100</v>
      </c>
      <c r="J30" s="48" t="s">
        <v>83</v>
      </c>
      <c r="M30" s="4"/>
    </row>
    <row r="31" spans="1:13" ht="21.75" customHeight="1">
      <c r="A31" s="52"/>
      <c r="B31" s="53"/>
      <c r="C31" s="12" t="s">
        <v>5</v>
      </c>
      <c r="D31" s="50"/>
      <c r="E31" s="12">
        <f>SUM(F31:I31)</f>
        <v>350</v>
      </c>
      <c r="F31" s="12">
        <v>50</v>
      </c>
      <c r="G31" s="12">
        <v>0</v>
      </c>
      <c r="H31" s="12">
        <v>100</v>
      </c>
      <c r="I31" s="12">
        <v>200</v>
      </c>
      <c r="J31" s="48"/>
      <c r="M31" s="4"/>
    </row>
    <row r="32" spans="1:13" ht="21.75" customHeight="1">
      <c r="A32" s="52"/>
      <c r="B32" s="53"/>
      <c r="C32" s="12" t="s">
        <v>6</v>
      </c>
      <c r="D32" s="50"/>
      <c r="E32" s="12">
        <f>SUM(F32:I32)</f>
        <v>200</v>
      </c>
      <c r="F32" s="12">
        <v>100</v>
      </c>
      <c r="G32" s="12">
        <v>100</v>
      </c>
      <c r="H32" s="12">
        <v>0</v>
      </c>
      <c r="I32" s="12">
        <v>0</v>
      </c>
      <c r="J32" s="48"/>
      <c r="M32" s="4"/>
    </row>
    <row r="33" spans="1:13" ht="21.75" customHeight="1">
      <c r="A33" s="52"/>
      <c r="B33" s="53"/>
      <c r="C33" s="12" t="s">
        <v>7</v>
      </c>
      <c r="D33" s="50"/>
      <c r="E33" s="12">
        <f>SUM(F33:I33)</f>
        <v>200</v>
      </c>
      <c r="F33" s="12">
        <v>0</v>
      </c>
      <c r="G33" s="12">
        <v>100</v>
      </c>
      <c r="H33" s="12">
        <v>100</v>
      </c>
      <c r="I33" s="12">
        <v>0</v>
      </c>
      <c r="J33" s="48"/>
      <c r="M33" s="4"/>
    </row>
    <row r="34" spans="1:13" ht="21" customHeight="1">
      <c r="A34" s="52"/>
      <c r="B34" s="53"/>
      <c r="C34" s="12" t="s">
        <v>8</v>
      </c>
      <c r="D34" s="50"/>
      <c r="E34" s="12">
        <f>SUM(F34:I34)</f>
        <v>0</v>
      </c>
      <c r="F34" s="12">
        <v>0</v>
      </c>
      <c r="G34" s="12">
        <v>0</v>
      </c>
      <c r="H34" s="12">
        <v>0</v>
      </c>
      <c r="I34" s="12">
        <v>0</v>
      </c>
      <c r="J34" s="48"/>
      <c r="M34" s="4"/>
    </row>
    <row r="35" spans="1:13" ht="33" customHeight="1">
      <c r="A35" s="52"/>
      <c r="B35" s="53"/>
      <c r="C35" s="25" t="s">
        <v>9</v>
      </c>
      <c r="D35" s="26"/>
      <c r="E35" s="13">
        <f>SUM(E30:E34)</f>
        <v>940</v>
      </c>
      <c r="F35" s="13">
        <f>SUM(F30:F34)</f>
        <v>210</v>
      </c>
      <c r="G35" s="13">
        <f>SUM(G30:G34)</f>
        <v>230</v>
      </c>
      <c r="H35" s="13">
        <f>SUM(H30:H34)</f>
        <v>200</v>
      </c>
      <c r="I35" s="13">
        <f>SUM(I30:I34)</f>
        <v>300</v>
      </c>
      <c r="J35" s="48"/>
      <c r="M35" s="2" t="s">
        <v>45</v>
      </c>
    </row>
    <row r="36" spans="1:13" ht="20.25" customHeight="1">
      <c r="A36" s="52" t="s">
        <v>75</v>
      </c>
      <c r="B36" s="53" t="s">
        <v>67</v>
      </c>
      <c r="C36" s="12" t="s">
        <v>3</v>
      </c>
      <c r="D36" s="50" t="s">
        <v>38</v>
      </c>
      <c r="E36" s="12">
        <f>SUM(F36:I36)</f>
        <v>90</v>
      </c>
      <c r="F36" s="12">
        <v>30</v>
      </c>
      <c r="G36" s="12">
        <v>20</v>
      </c>
      <c r="H36" s="12">
        <v>0</v>
      </c>
      <c r="I36" s="12">
        <v>40</v>
      </c>
      <c r="J36" s="48" t="s">
        <v>84</v>
      </c>
      <c r="M36" s="2"/>
    </row>
    <row r="37" spans="1:13" ht="21.75" customHeight="1">
      <c r="A37" s="52"/>
      <c r="B37" s="53"/>
      <c r="C37" s="12" t="s">
        <v>5</v>
      </c>
      <c r="D37" s="50"/>
      <c r="E37" s="12">
        <f>SUM(F37:I37)</f>
        <v>160</v>
      </c>
      <c r="F37" s="12">
        <v>50</v>
      </c>
      <c r="G37" s="12">
        <v>0</v>
      </c>
      <c r="H37" s="12">
        <v>50</v>
      </c>
      <c r="I37" s="12">
        <v>60</v>
      </c>
      <c r="J37" s="48"/>
      <c r="M37" s="2"/>
    </row>
    <row r="38" spans="1:13" ht="19.5" customHeight="1">
      <c r="A38" s="52"/>
      <c r="B38" s="53"/>
      <c r="C38" s="12" t="s">
        <v>6</v>
      </c>
      <c r="D38" s="50"/>
      <c r="E38" s="12">
        <f>SUM(F38:I38)</f>
        <v>40</v>
      </c>
      <c r="F38" s="12">
        <v>10</v>
      </c>
      <c r="G38" s="12">
        <v>10</v>
      </c>
      <c r="H38" s="12">
        <v>0</v>
      </c>
      <c r="I38" s="12">
        <v>20</v>
      </c>
      <c r="J38" s="48"/>
      <c r="M38" s="2"/>
    </row>
    <row r="39" spans="1:13" ht="19.5" customHeight="1">
      <c r="A39" s="52"/>
      <c r="B39" s="53"/>
      <c r="C39" s="12" t="s">
        <v>7</v>
      </c>
      <c r="D39" s="50"/>
      <c r="E39" s="12">
        <f>SUM(F39:I39)</f>
        <v>330</v>
      </c>
      <c r="F39" s="12">
        <v>80</v>
      </c>
      <c r="G39" s="12">
        <v>80</v>
      </c>
      <c r="H39" s="12">
        <v>60</v>
      </c>
      <c r="I39" s="12">
        <v>110</v>
      </c>
      <c r="J39" s="48"/>
      <c r="M39" s="2"/>
    </row>
    <row r="40" spans="1:13" ht="18.75" customHeight="1">
      <c r="A40" s="52"/>
      <c r="B40" s="53"/>
      <c r="C40" s="12" t="s">
        <v>8</v>
      </c>
      <c r="D40" s="50"/>
      <c r="E40" s="12">
        <f>SUM(F40:I40)</f>
        <v>400</v>
      </c>
      <c r="F40" s="12">
        <v>150</v>
      </c>
      <c r="G40" s="12">
        <v>100</v>
      </c>
      <c r="H40" s="12">
        <v>150</v>
      </c>
      <c r="I40" s="12">
        <v>0</v>
      </c>
      <c r="J40" s="48"/>
      <c r="M40" s="2"/>
    </row>
    <row r="41" spans="1:13" ht="21" customHeight="1">
      <c r="A41" s="52"/>
      <c r="B41" s="53"/>
      <c r="C41" s="25" t="s">
        <v>27</v>
      </c>
      <c r="D41" s="50"/>
      <c r="E41" s="13">
        <f>SUM(E36:E40)</f>
        <v>1020</v>
      </c>
      <c r="F41" s="13">
        <f>SUM(F36:F40)</f>
        <v>320</v>
      </c>
      <c r="G41" s="13">
        <f>SUM(G36:G40)</f>
        <v>210</v>
      </c>
      <c r="H41" s="13">
        <f>SUM(H36:H40)</f>
        <v>260</v>
      </c>
      <c r="I41" s="13">
        <f>SUM(I36:I40)</f>
        <v>230</v>
      </c>
      <c r="J41" s="48"/>
      <c r="M41" s="4"/>
    </row>
    <row r="42" spans="1:13" ht="24" customHeight="1">
      <c r="A42" s="52"/>
      <c r="B42" s="53"/>
      <c r="C42" s="12" t="s">
        <v>3</v>
      </c>
      <c r="D42" s="50" t="s">
        <v>28</v>
      </c>
      <c r="E42" s="12">
        <f>SUM(F42:I42)</f>
        <v>170</v>
      </c>
      <c r="F42" s="12">
        <v>20</v>
      </c>
      <c r="G42" s="12">
        <v>15</v>
      </c>
      <c r="H42" s="12">
        <v>20</v>
      </c>
      <c r="I42" s="12">
        <v>115</v>
      </c>
      <c r="J42" s="48"/>
      <c r="M42" s="4"/>
    </row>
    <row r="43" spans="1:13" ht="21.75" customHeight="1">
      <c r="A43" s="52"/>
      <c r="B43" s="53"/>
      <c r="C43" s="12" t="s">
        <v>5</v>
      </c>
      <c r="D43" s="50"/>
      <c r="E43" s="12">
        <f>SUM(F43:I43)</f>
        <v>175</v>
      </c>
      <c r="F43" s="12">
        <v>18</v>
      </c>
      <c r="G43" s="12">
        <v>19</v>
      </c>
      <c r="H43" s="12">
        <v>20</v>
      </c>
      <c r="I43" s="12">
        <v>118</v>
      </c>
      <c r="J43" s="48"/>
      <c r="M43" s="4"/>
    </row>
    <row r="44" spans="1:13" ht="21.75" customHeight="1">
      <c r="A44" s="52"/>
      <c r="B44" s="53"/>
      <c r="C44" s="12" t="s">
        <v>6</v>
      </c>
      <c r="D44" s="50"/>
      <c r="E44" s="12">
        <f>SUM(F44:I44)</f>
        <v>1350</v>
      </c>
      <c r="F44" s="12">
        <v>140</v>
      </c>
      <c r="G44" s="12">
        <v>150</v>
      </c>
      <c r="H44" s="12">
        <v>160</v>
      </c>
      <c r="I44" s="12">
        <v>900</v>
      </c>
      <c r="J44" s="48"/>
      <c r="M44" s="4"/>
    </row>
    <row r="45" spans="1:13" ht="21" customHeight="1">
      <c r="A45" s="52"/>
      <c r="B45" s="53"/>
      <c r="C45" s="12" t="s">
        <v>7</v>
      </c>
      <c r="D45" s="50"/>
      <c r="E45" s="12">
        <f>SUM(F45:I45)</f>
        <v>930</v>
      </c>
      <c r="F45" s="12">
        <v>70</v>
      </c>
      <c r="G45" s="12">
        <v>75</v>
      </c>
      <c r="H45" s="12">
        <v>85</v>
      </c>
      <c r="I45" s="12">
        <v>700</v>
      </c>
      <c r="J45" s="48"/>
      <c r="M45" s="4"/>
    </row>
    <row r="46" spans="1:13" ht="18.75" customHeight="1">
      <c r="A46" s="52"/>
      <c r="B46" s="53"/>
      <c r="C46" s="12" t="s">
        <v>8</v>
      </c>
      <c r="D46" s="50"/>
      <c r="E46" s="12">
        <f>SUM(F46:I46)</f>
        <v>50</v>
      </c>
      <c r="F46" s="12">
        <v>30</v>
      </c>
      <c r="G46" s="12">
        <v>20</v>
      </c>
      <c r="H46" s="12">
        <v>0</v>
      </c>
      <c r="I46" s="12">
        <v>0</v>
      </c>
      <c r="J46" s="48"/>
      <c r="M46" s="4"/>
    </row>
    <row r="47" spans="1:10" ht="22.5" customHeight="1">
      <c r="A47" s="52"/>
      <c r="B47" s="53"/>
      <c r="C47" s="25" t="s">
        <v>27</v>
      </c>
      <c r="D47" s="50"/>
      <c r="E47" s="13">
        <f>SUM(E42:E46)</f>
        <v>2675</v>
      </c>
      <c r="F47" s="13">
        <f>SUM(F42:F46)</f>
        <v>278</v>
      </c>
      <c r="G47" s="13">
        <f>SUM(G42:G46)</f>
        <v>279</v>
      </c>
      <c r="H47" s="13">
        <f>SUM(H42:H46)</f>
        <v>285</v>
      </c>
      <c r="I47" s="13">
        <f>SUM(I42:I46)</f>
        <v>1833</v>
      </c>
      <c r="J47" s="48"/>
    </row>
    <row r="48" spans="1:10" ht="21" customHeight="1">
      <c r="A48" s="52"/>
      <c r="B48" s="53"/>
      <c r="C48" s="25" t="s">
        <v>9</v>
      </c>
      <c r="D48" s="31"/>
      <c r="E48" s="23">
        <f>SUM(E47+E41)</f>
        <v>3695</v>
      </c>
      <c r="F48" s="23">
        <f>SUM(F47+F41)</f>
        <v>598</v>
      </c>
      <c r="G48" s="23">
        <f>SUM(G47+G41)</f>
        <v>489</v>
      </c>
      <c r="H48" s="23">
        <f>SUM(H47+H41)</f>
        <v>545</v>
      </c>
      <c r="I48" s="23">
        <f>SUM(I47+I41)</f>
        <v>2063</v>
      </c>
      <c r="J48" s="48"/>
    </row>
    <row r="49" spans="1:10" ht="23.25" customHeight="1">
      <c r="A49" s="52"/>
      <c r="B49" s="53" t="s">
        <v>74</v>
      </c>
      <c r="C49" s="12" t="s">
        <v>3</v>
      </c>
      <c r="D49" s="50" t="s">
        <v>39</v>
      </c>
      <c r="E49" s="12">
        <f>SUM(F49:I49)</f>
        <v>0</v>
      </c>
      <c r="F49" s="12">
        <v>0</v>
      </c>
      <c r="G49" s="12">
        <v>0</v>
      </c>
      <c r="H49" s="12">
        <v>0</v>
      </c>
      <c r="I49" s="12">
        <v>0</v>
      </c>
      <c r="J49" s="48"/>
    </row>
    <row r="50" spans="1:10" ht="43.5" customHeight="1">
      <c r="A50" s="52"/>
      <c r="B50" s="53"/>
      <c r="C50" s="12" t="s">
        <v>62</v>
      </c>
      <c r="D50" s="50"/>
      <c r="E50" s="12">
        <v>2250</v>
      </c>
      <c r="F50" s="12">
        <v>500</v>
      </c>
      <c r="G50" s="12">
        <v>500</v>
      </c>
      <c r="H50" s="12">
        <v>500</v>
      </c>
      <c r="I50" s="12">
        <v>750</v>
      </c>
      <c r="J50" s="48"/>
    </row>
    <row r="51" spans="1:10" ht="33.75" customHeight="1">
      <c r="A51" s="52"/>
      <c r="B51" s="53"/>
      <c r="C51" s="12" t="s">
        <v>54</v>
      </c>
      <c r="D51" s="50"/>
      <c r="E51" s="12">
        <v>5500</v>
      </c>
      <c r="F51" s="12">
        <v>0</v>
      </c>
      <c r="G51" s="12">
        <v>0</v>
      </c>
      <c r="H51" s="12">
        <v>500</v>
      </c>
      <c r="I51" s="12">
        <v>4500</v>
      </c>
      <c r="J51" s="48"/>
    </row>
    <row r="52" spans="1:10" ht="45" customHeight="1">
      <c r="A52" s="52"/>
      <c r="B52" s="53"/>
      <c r="C52" s="12" t="s">
        <v>66</v>
      </c>
      <c r="D52" s="50"/>
      <c r="E52" s="12">
        <v>1200</v>
      </c>
      <c r="F52" s="12">
        <v>200</v>
      </c>
      <c r="G52" s="12">
        <v>500</v>
      </c>
      <c r="H52" s="12">
        <v>500</v>
      </c>
      <c r="I52" s="12">
        <v>0</v>
      </c>
      <c r="J52" s="48"/>
    </row>
    <row r="53" spans="1:10" ht="22.5" customHeight="1">
      <c r="A53" s="52"/>
      <c r="B53" s="53"/>
      <c r="C53" s="12" t="s">
        <v>8</v>
      </c>
      <c r="D53" s="50"/>
      <c r="E53" s="12">
        <f>SUM(F53:I53)</f>
        <v>0</v>
      </c>
      <c r="F53" s="12">
        <v>0</v>
      </c>
      <c r="G53" s="12">
        <v>0</v>
      </c>
      <c r="H53" s="12">
        <v>0</v>
      </c>
      <c r="I53" s="12" t="s">
        <v>4</v>
      </c>
      <c r="J53" s="48"/>
    </row>
    <row r="54" spans="1:10" ht="21" customHeight="1">
      <c r="A54" s="52"/>
      <c r="B54" s="53"/>
      <c r="C54" s="25" t="s">
        <v>27</v>
      </c>
      <c r="D54" s="50"/>
      <c r="E54" s="13">
        <f>SUM(E49:E53)</f>
        <v>8950</v>
      </c>
      <c r="F54" s="13">
        <f>SUM(F49:F53)</f>
        <v>700</v>
      </c>
      <c r="G54" s="13">
        <f>SUM(G49:G53)</f>
        <v>1000</v>
      </c>
      <c r="H54" s="13">
        <f>SUM(H49:H53)</f>
        <v>1500</v>
      </c>
      <c r="I54" s="13">
        <f>SUM(I49:I53)</f>
        <v>5250</v>
      </c>
      <c r="J54" s="48"/>
    </row>
    <row r="55" spans="1:10" ht="21" customHeight="1">
      <c r="A55" s="52"/>
      <c r="B55" s="53"/>
      <c r="C55" s="12" t="s">
        <v>3</v>
      </c>
      <c r="D55" s="50" t="s">
        <v>56</v>
      </c>
      <c r="E55" s="12">
        <f>SUM(F55:I55)</f>
        <v>0</v>
      </c>
      <c r="F55" s="12">
        <v>0</v>
      </c>
      <c r="G55" s="12">
        <v>0</v>
      </c>
      <c r="H55" s="12">
        <v>0</v>
      </c>
      <c r="I55" s="12">
        <v>0</v>
      </c>
      <c r="J55" s="48"/>
    </row>
    <row r="56" spans="1:10" ht="48.75" customHeight="1">
      <c r="A56" s="52"/>
      <c r="B56" s="53"/>
      <c r="C56" s="12" t="s">
        <v>62</v>
      </c>
      <c r="D56" s="50"/>
      <c r="E56" s="12">
        <v>2250</v>
      </c>
      <c r="F56" s="12">
        <v>500</v>
      </c>
      <c r="G56" s="12">
        <v>500</v>
      </c>
      <c r="H56" s="12">
        <v>500</v>
      </c>
      <c r="I56" s="12">
        <v>750</v>
      </c>
      <c r="J56" s="48"/>
    </row>
    <row r="57" spans="1:10" ht="36" customHeight="1">
      <c r="A57" s="52"/>
      <c r="B57" s="53"/>
      <c r="C57" s="12" t="s">
        <v>54</v>
      </c>
      <c r="D57" s="50"/>
      <c r="E57" s="12">
        <v>4500</v>
      </c>
      <c r="F57" s="12">
        <v>0</v>
      </c>
      <c r="G57" s="12">
        <v>0</v>
      </c>
      <c r="H57" s="12">
        <v>500</v>
      </c>
      <c r="I57" s="12">
        <v>4500</v>
      </c>
      <c r="J57" s="48"/>
    </row>
    <row r="58" spans="1:10" ht="48" customHeight="1">
      <c r="A58" s="52"/>
      <c r="B58" s="53"/>
      <c r="C58" s="12" t="s">
        <v>66</v>
      </c>
      <c r="D58" s="50"/>
      <c r="E58" s="12">
        <v>1000</v>
      </c>
      <c r="F58" s="12">
        <v>500</v>
      </c>
      <c r="G58" s="12">
        <v>500</v>
      </c>
      <c r="H58" s="12">
        <v>0</v>
      </c>
      <c r="I58" s="12">
        <v>0</v>
      </c>
      <c r="J58" s="48"/>
    </row>
    <row r="59" spans="1:10" ht="22.5" customHeight="1">
      <c r="A59" s="52"/>
      <c r="B59" s="53"/>
      <c r="C59" s="12" t="s">
        <v>8</v>
      </c>
      <c r="D59" s="50"/>
      <c r="E59" s="12">
        <v>0</v>
      </c>
      <c r="F59" s="12">
        <v>0</v>
      </c>
      <c r="G59" s="12">
        <v>0</v>
      </c>
      <c r="H59" s="12">
        <v>0</v>
      </c>
      <c r="I59" s="12">
        <v>0</v>
      </c>
      <c r="J59" s="48"/>
    </row>
    <row r="60" spans="1:10" ht="21.75" customHeight="1">
      <c r="A60" s="52"/>
      <c r="B60" s="53"/>
      <c r="C60" s="25" t="s">
        <v>27</v>
      </c>
      <c r="D60" s="50"/>
      <c r="E60" s="13">
        <f>SUM(E55:E59)</f>
        <v>7750</v>
      </c>
      <c r="F60" s="13">
        <f>SUM(F55:F59)</f>
        <v>1000</v>
      </c>
      <c r="G60" s="13">
        <f>SUM(G55:G59)</f>
        <v>1000</v>
      </c>
      <c r="H60" s="13">
        <f>SUM(H55:H59)</f>
        <v>1000</v>
      </c>
      <c r="I60" s="13">
        <f>SUM(I55:I59)</f>
        <v>5250</v>
      </c>
      <c r="J60" s="48"/>
    </row>
    <row r="61" spans="1:10" s="4" customFormat="1" ht="23.25" customHeight="1">
      <c r="A61" s="52"/>
      <c r="B61" s="53"/>
      <c r="C61" s="25" t="s">
        <v>9</v>
      </c>
      <c r="D61" s="32"/>
      <c r="E61" s="13">
        <f>SUM(E60,E54)</f>
        <v>16700</v>
      </c>
      <c r="F61" s="13">
        <f>SUM(F60,F54)</f>
        <v>1700</v>
      </c>
      <c r="G61" s="13">
        <f>SUM(G60,G54)</f>
        <v>2000</v>
      </c>
      <c r="H61" s="13">
        <f>SUM(H60,H54)</f>
        <v>2500</v>
      </c>
      <c r="I61" s="13">
        <f>SUM(I60,I54)</f>
        <v>10500</v>
      </c>
      <c r="J61" s="48"/>
    </row>
    <row r="62" spans="1:10" s="4" customFormat="1" ht="24" customHeight="1">
      <c r="A62" s="52" t="s">
        <v>91</v>
      </c>
      <c r="B62" s="53" t="s">
        <v>46</v>
      </c>
      <c r="C62" s="12" t="s">
        <v>3</v>
      </c>
      <c r="D62" s="50" t="s">
        <v>38</v>
      </c>
      <c r="E62" s="12">
        <f>SUM(F62:I62)</f>
        <v>20</v>
      </c>
      <c r="F62" s="12">
        <v>10</v>
      </c>
      <c r="G62" s="12">
        <v>5</v>
      </c>
      <c r="H62" s="12">
        <v>5</v>
      </c>
      <c r="I62" s="12">
        <v>0</v>
      </c>
      <c r="J62" s="48"/>
    </row>
    <row r="63" spans="1:10" s="4" customFormat="1" ht="21" customHeight="1">
      <c r="A63" s="52"/>
      <c r="B63" s="53"/>
      <c r="C63" s="12" t="s">
        <v>5</v>
      </c>
      <c r="D63" s="50"/>
      <c r="E63" s="12">
        <f>SUM(F63:I63)</f>
        <v>45</v>
      </c>
      <c r="F63" s="12">
        <v>5</v>
      </c>
      <c r="G63" s="12">
        <v>10</v>
      </c>
      <c r="H63" s="12">
        <v>5</v>
      </c>
      <c r="I63" s="12">
        <v>25</v>
      </c>
      <c r="J63" s="48"/>
    </row>
    <row r="64" spans="1:10" s="4" customFormat="1" ht="19.5" customHeight="1">
      <c r="A64" s="52"/>
      <c r="B64" s="53"/>
      <c r="C64" s="12" t="s">
        <v>6</v>
      </c>
      <c r="D64" s="50"/>
      <c r="E64" s="12">
        <f>SUM(F64:I64)</f>
        <v>40</v>
      </c>
      <c r="F64" s="12">
        <v>20</v>
      </c>
      <c r="G64" s="12">
        <v>10</v>
      </c>
      <c r="H64" s="12">
        <v>10</v>
      </c>
      <c r="I64" s="12">
        <v>0</v>
      </c>
      <c r="J64" s="48"/>
    </row>
    <row r="65" spans="1:10" s="4" customFormat="1" ht="20.25" customHeight="1">
      <c r="A65" s="52"/>
      <c r="B65" s="53"/>
      <c r="C65" s="12" t="s">
        <v>7</v>
      </c>
      <c r="D65" s="50"/>
      <c r="E65" s="12">
        <f>SUM(F65:I65)</f>
        <v>45</v>
      </c>
      <c r="F65" s="12">
        <v>5</v>
      </c>
      <c r="G65" s="12">
        <v>10</v>
      </c>
      <c r="H65" s="12">
        <v>10</v>
      </c>
      <c r="I65" s="12">
        <v>20</v>
      </c>
      <c r="J65" s="48"/>
    </row>
    <row r="66" spans="1:10" s="4" customFormat="1" ht="20.25" customHeight="1">
      <c r="A66" s="52"/>
      <c r="B66" s="53"/>
      <c r="C66" s="12" t="s">
        <v>8</v>
      </c>
      <c r="D66" s="50"/>
      <c r="E66" s="12">
        <f>SUM(F66:I66)</f>
        <v>40</v>
      </c>
      <c r="F66" s="12">
        <v>20</v>
      </c>
      <c r="G66" s="12">
        <v>20</v>
      </c>
      <c r="H66" s="12">
        <v>0</v>
      </c>
      <c r="I66" s="12">
        <v>0</v>
      </c>
      <c r="J66" s="48"/>
    </row>
    <row r="67" spans="1:10" s="4" customFormat="1" ht="21" customHeight="1">
      <c r="A67" s="52"/>
      <c r="B67" s="53"/>
      <c r="C67" s="25" t="s">
        <v>9</v>
      </c>
      <c r="D67" s="26"/>
      <c r="E67" s="13">
        <f>SUM(E62:E66)</f>
        <v>190</v>
      </c>
      <c r="F67" s="13">
        <f>SUM(F62:F66)</f>
        <v>60</v>
      </c>
      <c r="G67" s="13">
        <f>SUM(G62:G66)</f>
        <v>55</v>
      </c>
      <c r="H67" s="13">
        <f>SUM(H62:H66)</f>
        <v>30</v>
      </c>
      <c r="I67" s="13">
        <f>SUM(I62:I66)</f>
        <v>45</v>
      </c>
      <c r="J67" s="48"/>
    </row>
    <row r="68" spans="1:10" s="4" customFormat="1" ht="59.25" customHeight="1">
      <c r="A68" s="52"/>
      <c r="B68" s="53" t="s">
        <v>58</v>
      </c>
      <c r="C68" s="12" t="s">
        <v>59</v>
      </c>
      <c r="D68" s="12" t="s">
        <v>56</v>
      </c>
      <c r="E68" s="12">
        <v>0</v>
      </c>
      <c r="F68" s="12">
        <v>0</v>
      </c>
      <c r="G68" s="12">
        <v>0</v>
      </c>
      <c r="H68" s="12">
        <v>0</v>
      </c>
      <c r="I68" s="12">
        <v>0</v>
      </c>
      <c r="J68" s="48"/>
    </row>
    <row r="69" spans="1:10" s="4" customFormat="1" ht="24" customHeight="1">
      <c r="A69" s="52"/>
      <c r="B69" s="53"/>
      <c r="C69" s="25" t="s">
        <v>9</v>
      </c>
      <c r="D69" s="26"/>
      <c r="E69" s="13">
        <f>SUM(E68)</f>
        <v>0</v>
      </c>
      <c r="F69" s="13">
        <f>SUM(F68)</f>
        <v>0</v>
      </c>
      <c r="G69" s="13">
        <f>SUM(G68)</f>
        <v>0</v>
      </c>
      <c r="H69" s="13">
        <f>SUM(H68)</f>
        <v>0</v>
      </c>
      <c r="I69" s="13">
        <f>SUM(I68)</f>
        <v>0</v>
      </c>
      <c r="J69" s="48"/>
    </row>
    <row r="70" spans="1:10" s="18" customFormat="1" ht="24" customHeight="1">
      <c r="A70" s="51" t="s">
        <v>12</v>
      </c>
      <c r="B70" s="51"/>
      <c r="C70" s="51"/>
      <c r="D70" s="33"/>
      <c r="E70" s="13">
        <f>SUM(E69+E67+E61+E48+E35)</f>
        <v>21525</v>
      </c>
      <c r="F70" s="13">
        <f>SUM(F69+F67+F61+F48+F35)</f>
        <v>2568</v>
      </c>
      <c r="G70" s="13">
        <f>SUM(G69+G67+G61+G48+G35)</f>
        <v>2774</v>
      </c>
      <c r="H70" s="13">
        <f>SUM(H69+H67+H61+H48+H35)</f>
        <v>3275</v>
      </c>
      <c r="I70" s="13">
        <f>SUM(I69+I67+I61+I48+I35)</f>
        <v>12908</v>
      </c>
      <c r="J70" s="34"/>
    </row>
    <row r="71" spans="1:10" s="4" customFormat="1" ht="21" customHeight="1">
      <c r="A71" s="52" t="s">
        <v>90</v>
      </c>
      <c r="B71" s="53" t="s">
        <v>16</v>
      </c>
      <c r="C71" s="12" t="s">
        <v>3</v>
      </c>
      <c r="D71" s="50" t="s">
        <v>38</v>
      </c>
      <c r="E71" s="35">
        <f>SUM(F71:I71)</f>
        <v>215</v>
      </c>
      <c r="F71" s="12">
        <v>25</v>
      </c>
      <c r="G71" s="12">
        <v>0</v>
      </c>
      <c r="H71" s="12">
        <v>90</v>
      </c>
      <c r="I71" s="35">
        <v>100</v>
      </c>
      <c r="J71" s="48" t="s">
        <v>86</v>
      </c>
    </row>
    <row r="72" spans="1:10" s="4" customFormat="1" ht="21" customHeight="1">
      <c r="A72" s="52"/>
      <c r="B72" s="53"/>
      <c r="C72" s="12" t="s">
        <v>5</v>
      </c>
      <c r="D72" s="50"/>
      <c r="E72" s="35">
        <f>SUM(F72:I72)</f>
        <v>615</v>
      </c>
      <c r="F72" s="12">
        <v>0</v>
      </c>
      <c r="G72" s="12">
        <v>150</v>
      </c>
      <c r="H72" s="12">
        <v>15</v>
      </c>
      <c r="I72" s="12">
        <v>450</v>
      </c>
      <c r="J72" s="48"/>
    </row>
    <row r="73" spans="1:10" s="4" customFormat="1" ht="21.75" customHeight="1">
      <c r="A73" s="52"/>
      <c r="B73" s="53"/>
      <c r="C73" s="12" t="s">
        <v>6</v>
      </c>
      <c r="D73" s="50"/>
      <c r="E73" s="35">
        <f>SUM(F73:I73)</f>
        <v>600</v>
      </c>
      <c r="F73" s="12">
        <v>280</v>
      </c>
      <c r="G73" s="12">
        <v>0</v>
      </c>
      <c r="H73" s="12">
        <v>150</v>
      </c>
      <c r="I73" s="12">
        <v>170</v>
      </c>
      <c r="J73" s="48"/>
    </row>
    <row r="74" spans="1:10" s="4" customFormat="1" ht="21" customHeight="1">
      <c r="A74" s="52"/>
      <c r="B74" s="53"/>
      <c r="C74" s="12" t="s">
        <v>7</v>
      </c>
      <c r="D74" s="50"/>
      <c r="E74" s="35">
        <f>SUM(F74:I74)</f>
        <v>450</v>
      </c>
      <c r="F74" s="12">
        <v>50</v>
      </c>
      <c r="G74" s="12">
        <v>300</v>
      </c>
      <c r="H74" s="12">
        <v>0</v>
      </c>
      <c r="I74" s="12">
        <v>100</v>
      </c>
      <c r="J74" s="48"/>
    </row>
    <row r="75" spans="1:10" s="4" customFormat="1" ht="21.75" customHeight="1">
      <c r="A75" s="52"/>
      <c r="B75" s="53"/>
      <c r="C75" s="12" t="s">
        <v>8</v>
      </c>
      <c r="D75" s="50"/>
      <c r="E75" s="35">
        <f>SUM(F75:I75)</f>
        <v>200</v>
      </c>
      <c r="F75" s="12">
        <v>100</v>
      </c>
      <c r="G75" s="12">
        <v>0</v>
      </c>
      <c r="H75" s="12">
        <v>100</v>
      </c>
      <c r="I75" s="12">
        <v>0</v>
      </c>
      <c r="J75" s="48"/>
    </row>
    <row r="76" spans="1:10" s="4" customFormat="1" ht="21.75" customHeight="1">
      <c r="A76" s="52"/>
      <c r="B76" s="53"/>
      <c r="C76" s="25" t="s">
        <v>9</v>
      </c>
      <c r="D76" s="13"/>
      <c r="E76" s="28">
        <f>SUM(E71:E75)</f>
        <v>2080</v>
      </c>
      <c r="F76" s="28">
        <f>SUM(F71:F75)</f>
        <v>455</v>
      </c>
      <c r="G76" s="28">
        <f>SUM(G71:G75)</f>
        <v>450</v>
      </c>
      <c r="H76" s="28">
        <f>SUM(H71:H75)</f>
        <v>355</v>
      </c>
      <c r="I76" s="28">
        <f>SUM(I71:I75)</f>
        <v>820</v>
      </c>
      <c r="J76" s="48"/>
    </row>
    <row r="77" spans="1:10" s="4" customFormat="1" ht="24" customHeight="1">
      <c r="A77" s="52"/>
      <c r="B77" s="53" t="s">
        <v>17</v>
      </c>
      <c r="C77" s="12" t="s">
        <v>3</v>
      </c>
      <c r="D77" s="50" t="s">
        <v>38</v>
      </c>
      <c r="E77" s="12">
        <f>SUM(F77:I77)</f>
        <v>80</v>
      </c>
      <c r="F77" s="12">
        <v>25</v>
      </c>
      <c r="G77" s="12">
        <v>25</v>
      </c>
      <c r="H77" s="12">
        <v>30</v>
      </c>
      <c r="I77" s="12">
        <v>0</v>
      </c>
      <c r="J77" s="48"/>
    </row>
    <row r="78" spans="1:10" s="4" customFormat="1" ht="22.5" customHeight="1">
      <c r="A78" s="52"/>
      <c r="B78" s="53"/>
      <c r="C78" s="12" t="s">
        <v>5</v>
      </c>
      <c r="D78" s="50"/>
      <c r="E78" s="12">
        <f>SUM(F78:I78)</f>
        <v>355</v>
      </c>
      <c r="F78" s="12">
        <v>40</v>
      </c>
      <c r="G78" s="12">
        <v>30</v>
      </c>
      <c r="H78" s="12">
        <v>45</v>
      </c>
      <c r="I78" s="12">
        <v>240</v>
      </c>
      <c r="J78" s="48"/>
    </row>
    <row r="79" spans="1:10" s="4" customFormat="1" ht="24" customHeight="1">
      <c r="A79" s="52"/>
      <c r="B79" s="53"/>
      <c r="C79" s="12" t="s">
        <v>6</v>
      </c>
      <c r="D79" s="50"/>
      <c r="E79" s="12">
        <f>SUM(F79:I79)</f>
        <v>270</v>
      </c>
      <c r="F79" s="12">
        <v>20</v>
      </c>
      <c r="G79" s="12">
        <v>30</v>
      </c>
      <c r="H79" s="12">
        <v>30</v>
      </c>
      <c r="I79" s="12">
        <v>190</v>
      </c>
      <c r="J79" s="48"/>
    </row>
    <row r="80" spans="1:10" s="4" customFormat="1" ht="21.75" customHeight="1">
      <c r="A80" s="52"/>
      <c r="B80" s="53"/>
      <c r="C80" s="12" t="s">
        <v>7</v>
      </c>
      <c r="D80" s="50"/>
      <c r="E80" s="12">
        <f>SUM(F80:I80)</f>
        <v>210</v>
      </c>
      <c r="F80" s="12">
        <v>20</v>
      </c>
      <c r="G80" s="12">
        <v>20</v>
      </c>
      <c r="H80" s="12">
        <v>20</v>
      </c>
      <c r="I80" s="12">
        <v>150</v>
      </c>
      <c r="J80" s="48"/>
    </row>
    <row r="81" spans="1:10" s="4" customFormat="1" ht="19.5" customHeight="1">
      <c r="A81" s="52"/>
      <c r="B81" s="53"/>
      <c r="C81" s="12" t="s">
        <v>8</v>
      </c>
      <c r="D81" s="50"/>
      <c r="E81" s="12">
        <f>SUM(F81:I81)</f>
        <v>90</v>
      </c>
      <c r="F81" s="12">
        <v>25</v>
      </c>
      <c r="G81" s="12">
        <v>25</v>
      </c>
      <c r="H81" s="12">
        <v>40</v>
      </c>
      <c r="I81" s="12">
        <v>0</v>
      </c>
      <c r="J81" s="48"/>
    </row>
    <row r="82" spans="1:10" s="4" customFormat="1" ht="21" customHeight="1">
      <c r="A82" s="52"/>
      <c r="B82" s="53"/>
      <c r="C82" s="25" t="s">
        <v>9</v>
      </c>
      <c r="D82" s="13"/>
      <c r="E82" s="13">
        <f>SUM(E77:E81)</f>
        <v>1005</v>
      </c>
      <c r="F82" s="13">
        <f>SUM(F77:F81)</f>
        <v>130</v>
      </c>
      <c r="G82" s="13">
        <f>SUM(G77:G81)</f>
        <v>130</v>
      </c>
      <c r="H82" s="13">
        <f>SUM(H77:H81)</f>
        <v>165</v>
      </c>
      <c r="I82" s="13">
        <f>SUM(I77:I81)</f>
        <v>580</v>
      </c>
      <c r="J82" s="48"/>
    </row>
    <row r="83" spans="1:10" s="4" customFormat="1" ht="21.75" customHeight="1">
      <c r="A83" s="52"/>
      <c r="B83" s="53" t="s">
        <v>41</v>
      </c>
      <c r="C83" s="12" t="s">
        <v>3</v>
      </c>
      <c r="D83" s="50" t="s">
        <v>38</v>
      </c>
      <c r="E83" s="12">
        <f>SUM(F83:I83)</f>
        <v>0</v>
      </c>
      <c r="F83" s="12">
        <v>0</v>
      </c>
      <c r="G83" s="12">
        <v>0</v>
      </c>
      <c r="H83" s="12">
        <v>0</v>
      </c>
      <c r="I83" s="12">
        <v>0</v>
      </c>
      <c r="J83" s="48"/>
    </row>
    <row r="84" spans="1:10" s="4" customFormat="1" ht="21" customHeight="1">
      <c r="A84" s="52"/>
      <c r="B84" s="53"/>
      <c r="C84" s="12" t="s">
        <v>5</v>
      </c>
      <c r="D84" s="50"/>
      <c r="E84" s="12">
        <f>SUM(F84:I84)</f>
        <v>2000</v>
      </c>
      <c r="F84" s="12">
        <v>500</v>
      </c>
      <c r="G84" s="12">
        <v>500</v>
      </c>
      <c r="H84" s="12">
        <v>500</v>
      </c>
      <c r="I84" s="12">
        <v>500</v>
      </c>
      <c r="J84" s="48"/>
    </row>
    <row r="85" spans="1:10" s="4" customFormat="1" ht="21" customHeight="1">
      <c r="A85" s="52"/>
      <c r="B85" s="53"/>
      <c r="C85" s="12" t="s">
        <v>6</v>
      </c>
      <c r="D85" s="50"/>
      <c r="E85" s="12">
        <f>SUM(F85:I85)</f>
        <v>5550</v>
      </c>
      <c r="F85" s="12">
        <v>50</v>
      </c>
      <c r="G85" s="12">
        <v>2000</v>
      </c>
      <c r="H85" s="12">
        <v>1000</v>
      </c>
      <c r="I85" s="12">
        <v>2500</v>
      </c>
      <c r="J85" s="48"/>
    </row>
    <row r="86" spans="1:10" s="4" customFormat="1" ht="19.5" customHeight="1">
      <c r="A86" s="52"/>
      <c r="B86" s="53"/>
      <c r="C86" s="12" t="s">
        <v>7</v>
      </c>
      <c r="D86" s="50"/>
      <c r="E86" s="12">
        <f>SUM(F86:I86)</f>
        <v>0</v>
      </c>
      <c r="F86" s="12">
        <v>0</v>
      </c>
      <c r="G86" s="12">
        <v>0</v>
      </c>
      <c r="H86" s="12">
        <v>0</v>
      </c>
      <c r="I86" s="12">
        <v>0</v>
      </c>
      <c r="J86" s="48"/>
    </row>
    <row r="87" spans="1:10" s="4" customFormat="1" ht="18" customHeight="1">
      <c r="A87" s="52"/>
      <c r="B87" s="53"/>
      <c r="C87" s="12" t="s">
        <v>8</v>
      </c>
      <c r="D87" s="50"/>
      <c r="E87" s="12">
        <f>SUM(F87:I87)</f>
        <v>0</v>
      </c>
      <c r="F87" s="12">
        <v>0</v>
      </c>
      <c r="G87" s="12">
        <v>0</v>
      </c>
      <c r="H87" s="12">
        <v>0</v>
      </c>
      <c r="I87" s="12">
        <v>0</v>
      </c>
      <c r="J87" s="48"/>
    </row>
    <row r="88" spans="1:10" s="4" customFormat="1" ht="22.5" customHeight="1">
      <c r="A88" s="52"/>
      <c r="B88" s="53"/>
      <c r="C88" s="25" t="s">
        <v>63</v>
      </c>
      <c r="D88" s="50"/>
      <c r="E88" s="13">
        <f>SUM(E83:E87)</f>
        <v>7550</v>
      </c>
      <c r="F88" s="13">
        <f>SUM(F83:F87)</f>
        <v>550</v>
      </c>
      <c r="G88" s="13">
        <f>SUM(G83:G87)</f>
        <v>2500</v>
      </c>
      <c r="H88" s="13">
        <f>SUM(H83:H87)</f>
        <v>1500</v>
      </c>
      <c r="I88" s="13">
        <f>SUM(I83:I87)</f>
        <v>3000</v>
      </c>
      <c r="J88" s="48"/>
    </row>
    <row r="89" spans="1:10" s="4" customFormat="1" ht="19.5" customHeight="1">
      <c r="A89" s="52"/>
      <c r="B89" s="53"/>
      <c r="C89" s="12" t="s">
        <v>3</v>
      </c>
      <c r="D89" s="50" t="s">
        <v>56</v>
      </c>
      <c r="E89" s="12">
        <v>0</v>
      </c>
      <c r="F89" s="12">
        <v>0</v>
      </c>
      <c r="G89" s="12">
        <v>0</v>
      </c>
      <c r="H89" s="12">
        <v>0</v>
      </c>
      <c r="I89" s="12">
        <v>0</v>
      </c>
      <c r="J89" s="48"/>
    </row>
    <row r="90" spans="1:10" s="4" customFormat="1" ht="18.75" customHeight="1">
      <c r="A90" s="52"/>
      <c r="B90" s="53"/>
      <c r="C90" s="12" t="s">
        <v>5</v>
      </c>
      <c r="D90" s="50"/>
      <c r="E90" s="12">
        <v>1000</v>
      </c>
      <c r="F90" s="12">
        <v>0</v>
      </c>
      <c r="G90" s="12">
        <v>500</v>
      </c>
      <c r="H90" s="12">
        <v>500</v>
      </c>
      <c r="I90" s="12">
        <v>0</v>
      </c>
      <c r="J90" s="48"/>
    </row>
    <row r="91" spans="1:10" s="4" customFormat="1" ht="18.75" customHeight="1">
      <c r="A91" s="52"/>
      <c r="B91" s="53"/>
      <c r="C91" s="12" t="s">
        <v>6</v>
      </c>
      <c r="D91" s="50"/>
      <c r="E91" s="12">
        <v>0</v>
      </c>
      <c r="F91" s="12">
        <v>0</v>
      </c>
      <c r="G91" s="12">
        <v>0</v>
      </c>
      <c r="H91" s="12">
        <v>0</v>
      </c>
      <c r="I91" s="12">
        <v>0</v>
      </c>
      <c r="J91" s="48"/>
    </row>
    <row r="92" spans="1:10" s="4" customFormat="1" ht="21.75" customHeight="1">
      <c r="A92" s="52"/>
      <c r="B92" s="53"/>
      <c r="C92" s="12" t="s">
        <v>7</v>
      </c>
      <c r="D92" s="50"/>
      <c r="E92" s="12">
        <v>0</v>
      </c>
      <c r="F92" s="12">
        <v>0</v>
      </c>
      <c r="G92" s="12">
        <v>0</v>
      </c>
      <c r="H92" s="12">
        <v>0</v>
      </c>
      <c r="I92" s="12">
        <v>0</v>
      </c>
      <c r="J92" s="48"/>
    </row>
    <row r="93" spans="1:10" s="4" customFormat="1" ht="18.75" customHeight="1">
      <c r="A93" s="52"/>
      <c r="B93" s="53"/>
      <c r="C93" s="12" t="s">
        <v>8</v>
      </c>
      <c r="D93" s="50"/>
      <c r="E93" s="12">
        <v>0</v>
      </c>
      <c r="F93" s="12">
        <v>0</v>
      </c>
      <c r="G93" s="12">
        <v>0</v>
      </c>
      <c r="H93" s="12">
        <v>0</v>
      </c>
      <c r="I93" s="12">
        <v>0</v>
      </c>
      <c r="J93" s="48"/>
    </row>
    <row r="94" spans="1:10" s="4" customFormat="1" ht="21" customHeight="1">
      <c r="A94" s="52"/>
      <c r="B94" s="53"/>
      <c r="C94" s="25" t="s">
        <v>63</v>
      </c>
      <c r="D94" s="50"/>
      <c r="E94" s="13">
        <f>SUM(E89:E93)</f>
        <v>1000</v>
      </c>
      <c r="F94" s="13">
        <f>SUM(F89:F93)</f>
        <v>0</v>
      </c>
      <c r="G94" s="13">
        <f>SUM(G89:G93)</f>
        <v>500</v>
      </c>
      <c r="H94" s="13">
        <f>SUM(H89:H93)</f>
        <v>500</v>
      </c>
      <c r="I94" s="13">
        <f>SUM(I89:I93)</f>
        <v>0</v>
      </c>
      <c r="J94" s="48"/>
    </row>
    <row r="95" spans="1:10" s="4" customFormat="1" ht="21" customHeight="1">
      <c r="A95" s="52"/>
      <c r="B95" s="53"/>
      <c r="C95" s="25" t="s">
        <v>9</v>
      </c>
      <c r="D95" s="13"/>
      <c r="E95" s="13">
        <f>SUM(E88+E94)</f>
        <v>8550</v>
      </c>
      <c r="F95" s="13">
        <f>SUM(F88+F94)</f>
        <v>550</v>
      </c>
      <c r="G95" s="13">
        <f>SUM(G88+G94)</f>
        <v>3000</v>
      </c>
      <c r="H95" s="13">
        <f>SUM(H88+H94)</f>
        <v>2000</v>
      </c>
      <c r="I95" s="13">
        <f>SUM(I88+I94)</f>
        <v>3000</v>
      </c>
      <c r="J95" s="48"/>
    </row>
    <row r="96" spans="1:10" s="4" customFormat="1" ht="27" customHeight="1">
      <c r="A96" s="51" t="s">
        <v>13</v>
      </c>
      <c r="B96" s="51"/>
      <c r="C96" s="51"/>
      <c r="D96" s="33"/>
      <c r="E96" s="28">
        <f>SUM(E95+E82+E76)</f>
        <v>11635</v>
      </c>
      <c r="F96" s="28">
        <f>SUM(F95+F82+F76)</f>
        <v>1135</v>
      </c>
      <c r="G96" s="28">
        <f>SUM(G95+G82+G76)</f>
        <v>3580</v>
      </c>
      <c r="H96" s="28">
        <f>SUM(H95+H82+H76)</f>
        <v>2520</v>
      </c>
      <c r="I96" s="28">
        <f>SUM(I95+I82+I76)</f>
        <v>4400</v>
      </c>
      <c r="J96" s="36"/>
    </row>
    <row r="97" spans="1:10" s="4" customFormat="1" ht="18.75" customHeight="1">
      <c r="A97" s="52" t="s">
        <v>48</v>
      </c>
      <c r="B97" s="53" t="s">
        <v>33</v>
      </c>
      <c r="C97" s="50" t="s">
        <v>34</v>
      </c>
      <c r="D97" s="50" t="s">
        <v>38</v>
      </c>
      <c r="E97" s="50">
        <f>SUM(F97:I98)</f>
        <v>175</v>
      </c>
      <c r="F97" s="50">
        <v>25</v>
      </c>
      <c r="G97" s="50">
        <v>25</v>
      </c>
      <c r="H97" s="50">
        <v>25</v>
      </c>
      <c r="I97" s="50">
        <v>100</v>
      </c>
      <c r="J97" s="48" t="s">
        <v>42</v>
      </c>
    </row>
    <row r="98" spans="1:10" s="4" customFormat="1" ht="54.75" customHeight="1">
      <c r="A98" s="52"/>
      <c r="B98" s="53"/>
      <c r="C98" s="50"/>
      <c r="D98" s="50"/>
      <c r="E98" s="50"/>
      <c r="F98" s="50"/>
      <c r="G98" s="50"/>
      <c r="H98" s="50"/>
      <c r="I98" s="50"/>
      <c r="J98" s="48"/>
    </row>
    <row r="99" spans="1:10" s="4" customFormat="1" ht="24" customHeight="1">
      <c r="A99" s="52"/>
      <c r="B99" s="53"/>
      <c r="C99" s="37" t="s">
        <v>9</v>
      </c>
      <c r="D99" s="38"/>
      <c r="E99" s="13">
        <f>SUM(E97)</f>
        <v>175</v>
      </c>
      <c r="F99" s="13">
        <f>SUM(F97)</f>
        <v>25</v>
      </c>
      <c r="G99" s="13">
        <f>SUM(G97)</f>
        <v>25</v>
      </c>
      <c r="H99" s="13">
        <f>SUM(H97)</f>
        <v>25</v>
      </c>
      <c r="I99" s="13">
        <f>SUM(I97)</f>
        <v>100</v>
      </c>
      <c r="J99" s="48"/>
    </row>
    <row r="100" spans="1:10" s="4" customFormat="1" ht="18.75" customHeight="1">
      <c r="A100" s="52"/>
      <c r="B100" s="53" t="s">
        <v>26</v>
      </c>
      <c r="C100" s="50" t="s">
        <v>35</v>
      </c>
      <c r="D100" s="50" t="s">
        <v>38</v>
      </c>
      <c r="E100" s="50">
        <f>SUM(F100:I101)</f>
        <v>400</v>
      </c>
      <c r="F100" s="50">
        <v>50</v>
      </c>
      <c r="G100" s="50">
        <v>50</v>
      </c>
      <c r="H100" s="50">
        <v>50</v>
      </c>
      <c r="I100" s="50">
        <v>250</v>
      </c>
      <c r="J100" s="48"/>
    </row>
    <row r="101" spans="1:10" s="4" customFormat="1" ht="64.5" customHeight="1">
      <c r="A101" s="52"/>
      <c r="B101" s="53"/>
      <c r="C101" s="50"/>
      <c r="D101" s="50"/>
      <c r="E101" s="50"/>
      <c r="F101" s="50"/>
      <c r="G101" s="50"/>
      <c r="H101" s="50"/>
      <c r="I101" s="50"/>
      <c r="J101" s="48"/>
    </row>
    <row r="102" spans="1:10" s="4" customFormat="1" ht="25.5" customHeight="1">
      <c r="A102" s="52"/>
      <c r="B102" s="53"/>
      <c r="C102" s="25" t="s">
        <v>9</v>
      </c>
      <c r="D102" s="13"/>
      <c r="E102" s="13">
        <f>SUM(E100)</f>
        <v>400</v>
      </c>
      <c r="F102" s="13">
        <f>SUM(F100)</f>
        <v>50</v>
      </c>
      <c r="G102" s="13">
        <f>SUM(G100)</f>
        <v>50</v>
      </c>
      <c r="H102" s="13">
        <f>SUM(H100)</f>
        <v>50</v>
      </c>
      <c r="I102" s="13">
        <f>SUM(I100)</f>
        <v>250</v>
      </c>
      <c r="J102" s="48"/>
    </row>
    <row r="103" spans="1:10" s="4" customFormat="1" ht="51" customHeight="1">
      <c r="A103" s="52"/>
      <c r="B103" s="53" t="s">
        <v>23</v>
      </c>
      <c r="C103" s="12" t="s">
        <v>10</v>
      </c>
      <c r="D103" s="12" t="s">
        <v>38</v>
      </c>
      <c r="E103" s="12">
        <v>300</v>
      </c>
      <c r="F103" s="12">
        <v>100</v>
      </c>
      <c r="G103" s="12">
        <v>0</v>
      </c>
      <c r="H103" s="12">
        <v>100</v>
      </c>
      <c r="I103" s="12">
        <v>100</v>
      </c>
      <c r="J103" s="48"/>
    </row>
    <row r="104" spans="1:10" s="4" customFormat="1" ht="24.75" customHeight="1">
      <c r="A104" s="52"/>
      <c r="B104" s="53"/>
      <c r="C104" s="25" t="s">
        <v>9</v>
      </c>
      <c r="D104" s="13"/>
      <c r="E104" s="13">
        <f>SUM(E103)</f>
        <v>300</v>
      </c>
      <c r="F104" s="13">
        <f>SUM(F103)</f>
        <v>100</v>
      </c>
      <c r="G104" s="13">
        <f>SUM(G103)</f>
        <v>0</v>
      </c>
      <c r="H104" s="13">
        <f>SUM(H103)</f>
        <v>100</v>
      </c>
      <c r="I104" s="13">
        <f>SUM(I103)</f>
        <v>100</v>
      </c>
      <c r="J104" s="48"/>
    </row>
    <row r="105" spans="1:10" s="18" customFormat="1" ht="24.75" customHeight="1">
      <c r="A105" s="51" t="s">
        <v>15</v>
      </c>
      <c r="B105" s="51"/>
      <c r="C105" s="51"/>
      <c r="D105" s="33"/>
      <c r="E105" s="13">
        <f>SUM(E99+E102+E104)</f>
        <v>875</v>
      </c>
      <c r="F105" s="13">
        <f>SUM(F99+F102+F104)</f>
        <v>175</v>
      </c>
      <c r="G105" s="13">
        <f>SUM(G99+G102+G104)</f>
        <v>75</v>
      </c>
      <c r="H105" s="13">
        <f>SUM(H99+H102+H104)</f>
        <v>175</v>
      </c>
      <c r="I105" s="13">
        <f>SUM(I99+I102+I104)</f>
        <v>450</v>
      </c>
      <c r="J105" s="34"/>
    </row>
    <row r="106" spans="1:11" ht="24.75" customHeight="1">
      <c r="A106" s="49" t="s">
        <v>64</v>
      </c>
      <c r="B106" s="63" t="s">
        <v>76</v>
      </c>
      <c r="C106" s="12" t="s">
        <v>3</v>
      </c>
      <c r="D106" s="50" t="s">
        <v>38</v>
      </c>
      <c r="E106" s="12">
        <f>SUM(F106:I106)</f>
        <v>140</v>
      </c>
      <c r="F106" s="12">
        <v>20</v>
      </c>
      <c r="G106" s="12">
        <v>20</v>
      </c>
      <c r="H106" s="12">
        <v>20</v>
      </c>
      <c r="I106" s="35">
        <v>80</v>
      </c>
      <c r="J106" s="48" t="s">
        <v>85</v>
      </c>
      <c r="K106" s="4"/>
    </row>
    <row r="107" spans="1:11" ht="21" customHeight="1">
      <c r="A107" s="49"/>
      <c r="B107" s="63"/>
      <c r="C107" s="12" t="s">
        <v>5</v>
      </c>
      <c r="D107" s="50"/>
      <c r="E107" s="12">
        <f>SUM(F107:I107)</f>
        <v>130</v>
      </c>
      <c r="F107" s="12">
        <v>15</v>
      </c>
      <c r="G107" s="12">
        <v>15</v>
      </c>
      <c r="H107" s="12">
        <v>20</v>
      </c>
      <c r="I107" s="12">
        <v>80</v>
      </c>
      <c r="J107" s="48"/>
      <c r="K107" s="4"/>
    </row>
    <row r="108" spans="1:11" ht="21.75" customHeight="1">
      <c r="A108" s="49"/>
      <c r="B108" s="63"/>
      <c r="C108" s="12" t="s">
        <v>6</v>
      </c>
      <c r="D108" s="50"/>
      <c r="E108" s="12">
        <f>SUM(F108:I108)</f>
        <v>130</v>
      </c>
      <c r="F108" s="12">
        <v>15</v>
      </c>
      <c r="G108" s="12">
        <v>15</v>
      </c>
      <c r="H108" s="12">
        <v>20</v>
      </c>
      <c r="I108" s="12">
        <v>80</v>
      </c>
      <c r="J108" s="48"/>
      <c r="K108" s="4"/>
    </row>
    <row r="109" spans="1:11" ht="18.75" customHeight="1">
      <c r="A109" s="49"/>
      <c r="B109" s="63"/>
      <c r="C109" s="12" t="s">
        <v>7</v>
      </c>
      <c r="D109" s="50"/>
      <c r="E109" s="12">
        <f>SUM(F109:I109)</f>
        <v>125</v>
      </c>
      <c r="F109" s="12">
        <v>10</v>
      </c>
      <c r="G109" s="12">
        <v>15</v>
      </c>
      <c r="H109" s="12">
        <v>20</v>
      </c>
      <c r="I109" s="12">
        <v>80</v>
      </c>
      <c r="J109" s="48"/>
      <c r="K109" s="4"/>
    </row>
    <row r="110" spans="1:11" ht="21" customHeight="1">
      <c r="A110" s="49"/>
      <c r="B110" s="63"/>
      <c r="C110" s="12" t="s">
        <v>8</v>
      </c>
      <c r="D110" s="50"/>
      <c r="E110" s="12">
        <f>SUM(F110:I110)</f>
        <v>45</v>
      </c>
      <c r="F110" s="12">
        <v>15</v>
      </c>
      <c r="G110" s="12">
        <v>15</v>
      </c>
      <c r="H110" s="12">
        <v>15</v>
      </c>
      <c r="I110" s="12">
        <v>0</v>
      </c>
      <c r="J110" s="48"/>
      <c r="K110" s="4"/>
    </row>
    <row r="111" spans="1:11" ht="21" customHeight="1">
      <c r="A111" s="49"/>
      <c r="B111" s="63"/>
      <c r="C111" s="25" t="s">
        <v>27</v>
      </c>
      <c r="D111" s="50"/>
      <c r="E111" s="28">
        <f>SUM(E106:E110)</f>
        <v>570</v>
      </c>
      <c r="F111" s="28">
        <f>SUM(F106:F110)</f>
        <v>75</v>
      </c>
      <c r="G111" s="28">
        <f>SUM(G106:G110)</f>
        <v>80</v>
      </c>
      <c r="H111" s="28">
        <f>SUM(H106:H110)</f>
        <v>95</v>
      </c>
      <c r="I111" s="28">
        <f>SUM(I106:I110)</f>
        <v>320</v>
      </c>
      <c r="J111" s="48"/>
      <c r="K111" s="4"/>
    </row>
    <row r="112" spans="1:11" ht="19.5" customHeight="1">
      <c r="A112" s="49"/>
      <c r="B112" s="63"/>
      <c r="C112" s="12" t="s">
        <v>3</v>
      </c>
      <c r="D112" s="50" t="s">
        <v>29</v>
      </c>
      <c r="E112" s="12">
        <f>SUM(F112:I112)</f>
        <v>155</v>
      </c>
      <c r="F112" s="12">
        <v>15</v>
      </c>
      <c r="G112" s="12">
        <v>20</v>
      </c>
      <c r="H112" s="12">
        <v>20</v>
      </c>
      <c r="I112" s="12">
        <v>100</v>
      </c>
      <c r="J112" s="48"/>
      <c r="K112" s="4"/>
    </row>
    <row r="113" spans="1:11" ht="21.75" customHeight="1">
      <c r="A113" s="49"/>
      <c r="B113" s="63"/>
      <c r="C113" s="12" t="s">
        <v>5</v>
      </c>
      <c r="D113" s="50"/>
      <c r="E113" s="12">
        <f>SUM(F113:I113)</f>
        <v>159</v>
      </c>
      <c r="F113" s="12">
        <v>19</v>
      </c>
      <c r="G113" s="12">
        <v>20</v>
      </c>
      <c r="H113" s="12">
        <v>20</v>
      </c>
      <c r="I113" s="12">
        <v>100</v>
      </c>
      <c r="J113" s="48"/>
      <c r="K113" s="4"/>
    </row>
    <row r="114" spans="1:11" ht="21.75" customHeight="1">
      <c r="A114" s="49"/>
      <c r="B114" s="63"/>
      <c r="C114" s="12" t="s">
        <v>6</v>
      </c>
      <c r="D114" s="50"/>
      <c r="E114" s="12">
        <f>SUM(F114:I114)</f>
        <v>555</v>
      </c>
      <c r="F114" s="12">
        <v>80</v>
      </c>
      <c r="G114" s="12">
        <v>85</v>
      </c>
      <c r="H114" s="12">
        <v>90</v>
      </c>
      <c r="I114" s="12">
        <v>300</v>
      </c>
      <c r="J114" s="48"/>
      <c r="K114" s="4"/>
    </row>
    <row r="115" spans="1:11" ht="21.75" customHeight="1">
      <c r="A115" s="49"/>
      <c r="B115" s="63"/>
      <c r="C115" s="12" t="s">
        <v>7</v>
      </c>
      <c r="D115" s="50"/>
      <c r="E115" s="12">
        <f>SUM(F115:I115)</f>
        <v>140</v>
      </c>
      <c r="F115" s="12">
        <v>10</v>
      </c>
      <c r="G115" s="12">
        <v>15</v>
      </c>
      <c r="H115" s="12">
        <v>15</v>
      </c>
      <c r="I115" s="12">
        <v>100</v>
      </c>
      <c r="J115" s="48"/>
      <c r="K115" s="4"/>
    </row>
    <row r="116" spans="1:11" ht="21.75" customHeight="1">
      <c r="A116" s="49"/>
      <c r="B116" s="63"/>
      <c r="C116" s="12" t="s">
        <v>8</v>
      </c>
      <c r="D116" s="50"/>
      <c r="E116" s="12">
        <f>SUM(F116:I116)</f>
        <v>10</v>
      </c>
      <c r="F116" s="12">
        <v>10</v>
      </c>
      <c r="G116" s="12">
        <v>0</v>
      </c>
      <c r="H116" s="12">
        <v>0</v>
      </c>
      <c r="I116" s="12">
        <v>0</v>
      </c>
      <c r="J116" s="48"/>
      <c r="K116" s="4"/>
    </row>
    <row r="117" spans="1:11" ht="22.5" customHeight="1">
      <c r="A117" s="49"/>
      <c r="B117" s="63"/>
      <c r="C117" s="25" t="s">
        <v>27</v>
      </c>
      <c r="D117" s="50"/>
      <c r="E117" s="13">
        <f>SUM(E112:E116)</f>
        <v>1019</v>
      </c>
      <c r="F117" s="13">
        <f>SUM(F112:F116)</f>
        <v>134</v>
      </c>
      <c r="G117" s="13">
        <f>SUM(G112:G116)</f>
        <v>140</v>
      </c>
      <c r="H117" s="13">
        <f>SUM(H112:H116)</f>
        <v>145</v>
      </c>
      <c r="I117" s="13">
        <f>SUM(I112:I116)</f>
        <v>600</v>
      </c>
      <c r="J117" s="48"/>
      <c r="K117" s="4"/>
    </row>
    <row r="118" spans="1:11" ht="24" customHeight="1">
      <c r="A118" s="49"/>
      <c r="B118" s="63"/>
      <c r="C118" s="25" t="s">
        <v>9</v>
      </c>
      <c r="D118" s="39"/>
      <c r="E118" s="23">
        <f>E117+E111</f>
        <v>1589</v>
      </c>
      <c r="F118" s="23">
        <f>F117+F111</f>
        <v>209</v>
      </c>
      <c r="G118" s="23">
        <f>G117+G111</f>
        <v>220</v>
      </c>
      <c r="H118" s="23">
        <f>H117+H111</f>
        <v>240</v>
      </c>
      <c r="I118" s="23">
        <f>I117+I111</f>
        <v>920</v>
      </c>
      <c r="J118" s="48"/>
      <c r="K118" s="4"/>
    </row>
    <row r="119" spans="1:11" ht="49.5" customHeight="1">
      <c r="A119" s="49"/>
      <c r="B119" s="53" t="s">
        <v>70</v>
      </c>
      <c r="C119" s="12" t="s">
        <v>32</v>
      </c>
      <c r="D119" s="12" t="s">
        <v>38</v>
      </c>
      <c r="E119" s="12">
        <f>SUM(F119:I119)</f>
        <v>450</v>
      </c>
      <c r="F119" s="12">
        <v>50</v>
      </c>
      <c r="G119" s="12">
        <v>50</v>
      </c>
      <c r="H119" s="12">
        <v>50</v>
      </c>
      <c r="I119" s="12">
        <v>300</v>
      </c>
      <c r="J119" s="48"/>
      <c r="K119" s="4"/>
    </row>
    <row r="120" spans="1:11" ht="30.75" customHeight="1">
      <c r="A120" s="49"/>
      <c r="B120" s="53"/>
      <c r="C120" s="25" t="s">
        <v>9</v>
      </c>
      <c r="D120" s="40"/>
      <c r="E120" s="13">
        <f>E119</f>
        <v>450</v>
      </c>
      <c r="F120" s="13">
        <f>F119</f>
        <v>50</v>
      </c>
      <c r="G120" s="13">
        <f>G119</f>
        <v>50</v>
      </c>
      <c r="H120" s="13">
        <f>H119</f>
        <v>50</v>
      </c>
      <c r="I120" s="13">
        <f>I119</f>
        <v>300</v>
      </c>
      <c r="J120" s="48"/>
      <c r="K120" s="4"/>
    </row>
    <row r="121" spans="1:11" ht="88.5" customHeight="1">
      <c r="A121" s="49"/>
      <c r="B121" s="53" t="s">
        <v>69</v>
      </c>
      <c r="C121" s="12" t="s">
        <v>32</v>
      </c>
      <c r="D121" s="12" t="s">
        <v>38</v>
      </c>
      <c r="E121" s="12">
        <f>SUM(F121:I121)</f>
        <v>180</v>
      </c>
      <c r="F121" s="12">
        <v>20</v>
      </c>
      <c r="G121" s="12">
        <v>30</v>
      </c>
      <c r="H121" s="12">
        <v>30</v>
      </c>
      <c r="I121" s="12">
        <v>100</v>
      </c>
      <c r="J121" s="48"/>
      <c r="K121" s="4"/>
    </row>
    <row r="122" spans="1:256" ht="27" customHeight="1">
      <c r="A122" s="49"/>
      <c r="B122" s="53"/>
      <c r="C122" s="25" t="s">
        <v>9</v>
      </c>
      <c r="D122" s="25"/>
      <c r="E122" s="13">
        <f>SUM(E121)</f>
        <v>180</v>
      </c>
      <c r="F122" s="13">
        <f>SUM(F121)</f>
        <v>20</v>
      </c>
      <c r="G122" s="13">
        <f>SUM(G121)</f>
        <v>30</v>
      </c>
      <c r="H122" s="13">
        <f>SUM(H121)</f>
        <v>30</v>
      </c>
      <c r="I122" s="13">
        <f>SUM(I121)</f>
        <v>100</v>
      </c>
      <c r="J122" s="48"/>
      <c r="K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row>
    <row r="123" spans="1:256" s="5" customFormat="1" ht="96.75" customHeight="1">
      <c r="A123" s="49"/>
      <c r="B123" s="53" t="s">
        <v>71</v>
      </c>
      <c r="C123" s="12" t="s">
        <v>32</v>
      </c>
      <c r="D123" s="12" t="s">
        <v>38</v>
      </c>
      <c r="E123" s="12">
        <f>SUM(F123:I123)</f>
        <v>550</v>
      </c>
      <c r="F123" s="12">
        <v>75</v>
      </c>
      <c r="G123" s="12">
        <v>75</v>
      </c>
      <c r="H123" s="12">
        <v>100</v>
      </c>
      <c r="I123" s="12">
        <v>300</v>
      </c>
      <c r="J123" s="48"/>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row>
    <row r="124" spans="1:162" ht="30.75" customHeight="1">
      <c r="A124" s="49"/>
      <c r="B124" s="53"/>
      <c r="C124" s="25" t="s">
        <v>9</v>
      </c>
      <c r="D124" s="41"/>
      <c r="E124" s="13">
        <f>SUM(E123)</f>
        <v>550</v>
      </c>
      <c r="F124" s="13">
        <f>SUM(F123)</f>
        <v>75</v>
      </c>
      <c r="G124" s="13">
        <f>SUM(G123)</f>
        <v>75</v>
      </c>
      <c r="H124" s="13">
        <f>SUM(H123)</f>
        <v>100</v>
      </c>
      <c r="I124" s="13">
        <f>SUM(I123)</f>
        <v>300</v>
      </c>
      <c r="J124" s="48"/>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row>
    <row r="125" spans="1:162" ht="21.75" customHeight="1">
      <c r="A125" s="51" t="s">
        <v>18</v>
      </c>
      <c r="B125" s="51"/>
      <c r="C125" s="51"/>
      <c r="D125" s="33"/>
      <c r="E125" s="28">
        <f>SUM(E124+E122+E120+E118)</f>
        <v>2769</v>
      </c>
      <c r="F125" s="28">
        <f>SUM(F124+F122+F120+F118)</f>
        <v>354</v>
      </c>
      <c r="G125" s="28">
        <f>SUM(G124+G122+G120+G118)</f>
        <v>375</v>
      </c>
      <c r="H125" s="28">
        <f>SUM(H124+H122+H120+H118)</f>
        <v>420</v>
      </c>
      <c r="I125" s="28">
        <f>SUM(I124+I122+I120+I118)</f>
        <v>1620</v>
      </c>
      <c r="J125" s="40"/>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row>
    <row r="126" spans="1:11" ht="21.75" customHeight="1">
      <c r="A126" s="49" t="s">
        <v>49</v>
      </c>
      <c r="B126" s="53" t="s">
        <v>36</v>
      </c>
      <c r="C126" s="12" t="s">
        <v>3</v>
      </c>
      <c r="D126" s="50" t="s">
        <v>38</v>
      </c>
      <c r="E126" s="12">
        <f>SUM(F126:I126)</f>
        <v>180</v>
      </c>
      <c r="F126" s="12">
        <v>60</v>
      </c>
      <c r="G126" s="12">
        <v>60</v>
      </c>
      <c r="H126" s="12">
        <v>0</v>
      </c>
      <c r="I126" s="35">
        <v>60</v>
      </c>
      <c r="J126" s="48" t="s">
        <v>87</v>
      </c>
      <c r="K126" s="4"/>
    </row>
    <row r="127" spans="1:11" ht="21.75" customHeight="1">
      <c r="A127" s="49"/>
      <c r="B127" s="53"/>
      <c r="C127" s="12" t="s">
        <v>5</v>
      </c>
      <c r="D127" s="50"/>
      <c r="E127" s="12">
        <f>SUM(F127:I127)</f>
        <v>80</v>
      </c>
      <c r="F127" s="12">
        <v>0</v>
      </c>
      <c r="G127" s="12">
        <v>0</v>
      </c>
      <c r="H127" s="12">
        <v>0</v>
      </c>
      <c r="I127" s="12">
        <v>80</v>
      </c>
      <c r="J127" s="48"/>
      <c r="K127" s="4"/>
    </row>
    <row r="128" spans="1:11" ht="21" customHeight="1">
      <c r="A128" s="49"/>
      <c r="B128" s="53"/>
      <c r="C128" s="12" t="s">
        <v>6</v>
      </c>
      <c r="D128" s="50"/>
      <c r="E128" s="12">
        <f>SUM(F128:I128)</f>
        <v>150</v>
      </c>
      <c r="F128" s="12">
        <v>50</v>
      </c>
      <c r="G128" s="12">
        <v>0</v>
      </c>
      <c r="H128" s="12">
        <v>50</v>
      </c>
      <c r="I128" s="12">
        <v>50</v>
      </c>
      <c r="J128" s="48"/>
      <c r="K128" s="4"/>
    </row>
    <row r="129" spans="1:11" ht="24.75" customHeight="1">
      <c r="A129" s="49"/>
      <c r="B129" s="53"/>
      <c r="C129" s="12" t="s">
        <v>7</v>
      </c>
      <c r="D129" s="50"/>
      <c r="E129" s="12">
        <f>SUM(F129:I129)</f>
        <v>155</v>
      </c>
      <c r="F129" s="12">
        <v>0</v>
      </c>
      <c r="G129" s="12">
        <v>75</v>
      </c>
      <c r="H129" s="12">
        <v>0</v>
      </c>
      <c r="I129" s="12">
        <v>80</v>
      </c>
      <c r="J129" s="48"/>
      <c r="K129" s="4"/>
    </row>
    <row r="130" spans="1:11" ht="22.5" customHeight="1">
      <c r="A130" s="49"/>
      <c r="B130" s="53"/>
      <c r="C130" s="12" t="s">
        <v>8</v>
      </c>
      <c r="D130" s="50"/>
      <c r="E130" s="12">
        <f>SUM(F130:I130)</f>
        <v>50</v>
      </c>
      <c r="F130" s="12">
        <v>50</v>
      </c>
      <c r="G130" s="12">
        <v>0</v>
      </c>
      <c r="H130" s="12">
        <v>0</v>
      </c>
      <c r="I130" s="12">
        <v>0</v>
      </c>
      <c r="J130" s="48"/>
      <c r="K130" s="4"/>
    </row>
    <row r="131" spans="1:11" ht="20.25" customHeight="1">
      <c r="A131" s="49"/>
      <c r="B131" s="53"/>
      <c r="C131" s="25" t="s">
        <v>9</v>
      </c>
      <c r="D131" s="13"/>
      <c r="E131" s="28">
        <f>SUM(E126:E130)</f>
        <v>615</v>
      </c>
      <c r="F131" s="28">
        <f>SUM(F126:F130)</f>
        <v>160</v>
      </c>
      <c r="G131" s="28">
        <f>SUM(G126:G130)</f>
        <v>135</v>
      </c>
      <c r="H131" s="28">
        <f>SUM(H126:H130)</f>
        <v>50</v>
      </c>
      <c r="I131" s="28">
        <f>SUM(I126:I130)</f>
        <v>270</v>
      </c>
      <c r="J131" s="48"/>
      <c r="K131" s="4"/>
    </row>
    <row r="132" spans="1:11" ht="21.75" customHeight="1">
      <c r="A132" s="49"/>
      <c r="B132" s="53" t="s">
        <v>37</v>
      </c>
      <c r="C132" s="12" t="s">
        <v>3</v>
      </c>
      <c r="D132" s="50" t="s">
        <v>38</v>
      </c>
      <c r="E132" s="12">
        <f>SUM(F132:I132)</f>
        <v>225</v>
      </c>
      <c r="F132" s="12">
        <v>75</v>
      </c>
      <c r="G132" s="12">
        <v>75</v>
      </c>
      <c r="H132" s="12">
        <v>75</v>
      </c>
      <c r="I132" s="12">
        <v>0</v>
      </c>
      <c r="J132" s="54" t="s">
        <v>88</v>
      </c>
      <c r="K132" s="4"/>
    </row>
    <row r="133" spans="1:11" ht="20.25" customHeight="1">
      <c r="A133" s="49"/>
      <c r="B133" s="53"/>
      <c r="C133" s="12" t="s">
        <v>5</v>
      </c>
      <c r="D133" s="50"/>
      <c r="E133" s="12">
        <f>SUM(F133:I133)</f>
        <v>225</v>
      </c>
      <c r="F133" s="12">
        <v>75</v>
      </c>
      <c r="G133" s="12">
        <v>75</v>
      </c>
      <c r="H133" s="12">
        <v>75</v>
      </c>
      <c r="I133" s="12">
        <v>0</v>
      </c>
      <c r="J133" s="54"/>
      <c r="K133" s="4"/>
    </row>
    <row r="134" spans="1:11" ht="20.25" customHeight="1">
      <c r="A134" s="49"/>
      <c r="B134" s="53"/>
      <c r="C134" s="12" t="s">
        <v>6</v>
      </c>
      <c r="D134" s="50"/>
      <c r="E134" s="12">
        <f>SUM(F134:I134)</f>
        <v>225</v>
      </c>
      <c r="F134" s="12">
        <v>75</v>
      </c>
      <c r="G134" s="12">
        <v>75</v>
      </c>
      <c r="H134" s="12">
        <v>75</v>
      </c>
      <c r="I134" s="12">
        <v>0</v>
      </c>
      <c r="J134" s="54"/>
      <c r="K134" s="4"/>
    </row>
    <row r="135" spans="1:11" ht="22.5" customHeight="1">
      <c r="A135" s="49"/>
      <c r="B135" s="53"/>
      <c r="C135" s="12" t="s">
        <v>7</v>
      </c>
      <c r="D135" s="50"/>
      <c r="E135" s="12">
        <f>SUM(F135:I135)</f>
        <v>225</v>
      </c>
      <c r="F135" s="12">
        <v>75</v>
      </c>
      <c r="G135" s="12">
        <v>75</v>
      </c>
      <c r="H135" s="12">
        <v>75</v>
      </c>
      <c r="I135" s="12">
        <v>0</v>
      </c>
      <c r="J135" s="54"/>
      <c r="K135" s="4"/>
    </row>
    <row r="136" spans="1:11" ht="21" customHeight="1">
      <c r="A136" s="49"/>
      <c r="B136" s="53"/>
      <c r="C136" s="12" t="s">
        <v>8</v>
      </c>
      <c r="D136" s="50"/>
      <c r="E136" s="12">
        <f>SUM(F136:I136)</f>
        <v>0</v>
      </c>
      <c r="F136" s="12">
        <v>0</v>
      </c>
      <c r="G136" s="12">
        <v>0</v>
      </c>
      <c r="H136" s="12">
        <v>0</v>
      </c>
      <c r="I136" s="12">
        <v>0</v>
      </c>
      <c r="J136" s="54"/>
      <c r="K136" s="4"/>
    </row>
    <row r="137" spans="1:11" ht="18.75" customHeight="1">
      <c r="A137" s="49"/>
      <c r="B137" s="53"/>
      <c r="C137" s="25" t="s">
        <v>9</v>
      </c>
      <c r="D137" s="13"/>
      <c r="E137" s="13">
        <f>SUM(E132:E136)</f>
        <v>900</v>
      </c>
      <c r="F137" s="13">
        <f>SUM(F132:F136)</f>
        <v>300</v>
      </c>
      <c r="G137" s="13">
        <f>SUM(G132:G136)</f>
        <v>300</v>
      </c>
      <c r="H137" s="13">
        <f>SUM(H132:H136)</f>
        <v>300</v>
      </c>
      <c r="I137" s="13">
        <f>SUM(I132:I136)</f>
        <v>0</v>
      </c>
      <c r="J137" s="54"/>
      <c r="K137" s="4"/>
    </row>
    <row r="138" spans="1:11" ht="22.5" customHeight="1">
      <c r="A138" s="49"/>
      <c r="B138" s="53" t="s">
        <v>77</v>
      </c>
      <c r="C138" s="12" t="s">
        <v>3</v>
      </c>
      <c r="D138" s="50" t="s">
        <v>38</v>
      </c>
      <c r="E138" s="12">
        <f>SUM(F138:I138)</f>
        <v>75</v>
      </c>
      <c r="F138" s="12">
        <v>0</v>
      </c>
      <c r="G138" s="12">
        <v>0</v>
      </c>
      <c r="H138" s="12">
        <v>0</v>
      </c>
      <c r="I138" s="12">
        <v>75</v>
      </c>
      <c r="J138" s="54"/>
      <c r="K138" s="4"/>
    </row>
    <row r="139" spans="1:11" ht="20.25" customHeight="1">
      <c r="A139" s="49"/>
      <c r="B139" s="53"/>
      <c r="C139" s="12" t="s">
        <v>5</v>
      </c>
      <c r="D139" s="50"/>
      <c r="E139" s="12">
        <f>SUM(F139:I139)</f>
        <v>75</v>
      </c>
      <c r="F139" s="12">
        <v>0</v>
      </c>
      <c r="G139" s="12">
        <v>0</v>
      </c>
      <c r="H139" s="12">
        <v>0</v>
      </c>
      <c r="I139" s="12">
        <v>75</v>
      </c>
      <c r="J139" s="54"/>
      <c r="K139" s="4"/>
    </row>
    <row r="140" spans="1:11" ht="18.75" customHeight="1">
      <c r="A140" s="49"/>
      <c r="B140" s="53"/>
      <c r="C140" s="12" t="s">
        <v>6</v>
      </c>
      <c r="D140" s="50"/>
      <c r="E140" s="12">
        <f>SUM(F140:I140)</f>
        <v>75</v>
      </c>
      <c r="F140" s="12">
        <v>0</v>
      </c>
      <c r="G140" s="12">
        <v>0</v>
      </c>
      <c r="H140" s="12">
        <v>0</v>
      </c>
      <c r="I140" s="12">
        <v>75</v>
      </c>
      <c r="J140" s="54"/>
      <c r="K140" s="4"/>
    </row>
    <row r="141" spans="1:11" ht="21" customHeight="1">
      <c r="A141" s="49"/>
      <c r="B141" s="53"/>
      <c r="C141" s="12" t="s">
        <v>7</v>
      </c>
      <c r="D141" s="50"/>
      <c r="E141" s="12">
        <f>SUM(F141:I141)</f>
        <v>75</v>
      </c>
      <c r="F141" s="12">
        <v>0</v>
      </c>
      <c r="G141" s="12">
        <v>0</v>
      </c>
      <c r="H141" s="12">
        <v>0</v>
      </c>
      <c r="I141" s="12">
        <v>75</v>
      </c>
      <c r="J141" s="54"/>
      <c r="K141" s="4"/>
    </row>
    <row r="142" spans="1:11" ht="18" customHeight="1">
      <c r="A142" s="49"/>
      <c r="B142" s="53"/>
      <c r="C142" s="12" t="s">
        <v>8</v>
      </c>
      <c r="D142" s="50"/>
      <c r="E142" s="12">
        <f>SUM(F142:I142)</f>
        <v>0</v>
      </c>
      <c r="F142" s="12">
        <v>0</v>
      </c>
      <c r="G142" s="12">
        <v>0</v>
      </c>
      <c r="H142" s="12">
        <v>0</v>
      </c>
      <c r="I142" s="12">
        <v>0</v>
      </c>
      <c r="J142" s="54"/>
      <c r="K142" s="4"/>
    </row>
    <row r="143" spans="1:11" ht="20.25" customHeight="1">
      <c r="A143" s="49"/>
      <c r="B143" s="53"/>
      <c r="C143" s="25" t="s">
        <v>9</v>
      </c>
      <c r="D143" s="13"/>
      <c r="E143" s="13">
        <f>SUM(E138:E142)</f>
        <v>300</v>
      </c>
      <c r="F143" s="13">
        <f>SUM(F138:F142)</f>
        <v>0</v>
      </c>
      <c r="G143" s="13">
        <f>SUM(G138:G142)</f>
        <v>0</v>
      </c>
      <c r="H143" s="13">
        <f>SUM(H138:H142)</f>
        <v>0</v>
      </c>
      <c r="I143" s="13">
        <f>SUM(I138:I142)</f>
        <v>300</v>
      </c>
      <c r="J143" s="54"/>
      <c r="K143" s="4"/>
    </row>
    <row r="144" spans="1:11" ht="90" customHeight="1">
      <c r="A144" s="49" t="s">
        <v>49</v>
      </c>
      <c r="B144" s="53" t="s">
        <v>60</v>
      </c>
      <c r="C144" s="12" t="s">
        <v>25</v>
      </c>
      <c r="D144" s="50" t="s">
        <v>38</v>
      </c>
      <c r="E144" s="50">
        <v>1600</v>
      </c>
      <c r="F144" s="50">
        <v>200</v>
      </c>
      <c r="G144" s="50">
        <v>200</v>
      </c>
      <c r="H144" s="50">
        <v>200</v>
      </c>
      <c r="I144" s="50">
        <v>1000</v>
      </c>
      <c r="J144" s="54"/>
      <c r="K144" s="4"/>
    </row>
    <row r="145" spans="1:11" ht="81.75" customHeight="1">
      <c r="A145" s="49"/>
      <c r="B145" s="53"/>
      <c r="C145" s="12" t="s">
        <v>14</v>
      </c>
      <c r="D145" s="50"/>
      <c r="E145" s="50"/>
      <c r="F145" s="50"/>
      <c r="G145" s="50"/>
      <c r="H145" s="50"/>
      <c r="I145" s="50"/>
      <c r="J145" s="54"/>
      <c r="K145" s="4"/>
    </row>
    <row r="146" spans="1:11" ht="26.25" customHeight="1">
      <c r="A146" s="49"/>
      <c r="B146" s="53"/>
      <c r="C146" s="25" t="s">
        <v>9</v>
      </c>
      <c r="D146" s="25"/>
      <c r="E146" s="13">
        <f>SUM(E144)</f>
        <v>1600</v>
      </c>
      <c r="F146" s="13">
        <f>SUM(F144)</f>
        <v>200</v>
      </c>
      <c r="G146" s="13">
        <f>SUM(G144)</f>
        <v>200</v>
      </c>
      <c r="H146" s="13">
        <f>SUM(H144)</f>
        <v>200</v>
      </c>
      <c r="I146" s="13">
        <f>SUM(I144)</f>
        <v>1000</v>
      </c>
      <c r="J146" s="42"/>
      <c r="K146" s="4"/>
    </row>
    <row r="147" spans="1:10" s="20" customFormat="1" ht="22.5" customHeight="1">
      <c r="A147" s="51" t="s">
        <v>19</v>
      </c>
      <c r="B147" s="51"/>
      <c r="C147" s="51"/>
      <c r="D147" s="13"/>
      <c r="E147" s="28">
        <f>SUM(E146+E143+E137+E131)</f>
        <v>3415</v>
      </c>
      <c r="F147" s="28">
        <f>SUM(F146+F143+F137+F131)</f>
        <v>660</v>
      </c>
      <c r="G147" s="28">
        <f>SUM(G146+G143+G137+G131)</f>
        <v>635</v>
      </c>
      <c r="H147" s="28">
        <f>SUM(H146+H143+H137+H131)</f>
        <v>550</v>
      </c>
      <c r="I147" s="28">
        <f>SUM(I146+I143+I137+I131)</f>
        <v>1570</v>
      </c>
      <c r="J147" s="43"/>
    </row>
    <row r="148" spans="1:10" s="6" customFormat="1" ht="21" customHeight="1">
      <c r="A148" s="49" t="s">
        <v>50</v>
      </c>
      <c r="B148" s="53" t="s">
        <v>78</v>
      </c>
      <c r="C148" s="12" t="s">
        <v>3</v>
      </c>
      <c r="D148" s="50" t="s">
        <v>38</v>
      </c>
      <c r="E148" s="12">
        <f>SUM(F148:I148)</f>
        <v>100</v>
      </c>
      <c r="F148" s="12">
        <v>0</v>
      </c>
      <c r="G148" s="12">
        <v>100</v>
      </c>
      <c r="H148" s="12">
        <v>0</v>
      </c>
      <c r="I148" s="12">
        <v>0</v>
      </c>
      <c r="J148" s="48" t="s">
        <v>89</v>
      </c>
    </row>
    <row r="149" spans="1:10" s="6" customFormat="1" ht="21" customHeight="1">
      <c r="A149" s="49"/>
      <c r="B149" s="64"/>
      <c r="C149" s="12" t="s">
        <v>5</v>
      </c>
      <c r="D149" s="50"/>
      <c r="E149" s="12">
        <f>SUM(F149:I149)</f>
        <v>0</v>
      </c>
      <c r="F149" s="12">
        <v>0</v>
      </c>
      <c r="G149" s="12">
        <v>0</v>
      </c>
      <c r="H149" s="12">
        <v>0</v>
      </c>
      <c r="I149" s="12">
        <v>0</v>
      </c>
      <c r="J149" s="48"/>
    </row>
    <row r="150" spans="1:10" s="6" customFormat="1" ht="22.5" customHeight="1">
      <c r="A150" s="49"/>
      <c r="B150" s="64"/>
      <c r="C150" s="12" t="s">
        <v>6</v>
      </c>
      <c r="D150" s="50"/>
      <c r="E150" s="12">
        <f>SUM(F150:I150)</f>
        <v>0</v>
      </c>
      <c r="F150" s="12">
        <v>0</v>
      </c>
      <c r="G150" s="12">
        <v>0</v>
      </c>
      <c r="H150" s="12">
        <v>0</v>
      </c>
      <c r="I150" s="12">
        <v>0</v>
      </c>
      <c r="J150" s="48"/>
    </row>
    <row r="151" spans="1:10" s="6" customFormat="1" ht="20.25" customHeight="1">
      <c r="A151" s="49"/>
      <c r="B151" s="64"/>
      <c r="C151" s="12" t="s">
        <v>7</v>
      </c>
      <c r="D151" s="50"/>
      <c r="E151" s="12">
        <f>SUM(F151:I151)</f>
        <v>0</v>
      </c>
      <c r="F151" s="12">
        <v>0</v>
      </c>
      <c r="G151" s="12">
        <v>0</v>
      </c>
      <c r="H151" s="12">
        <v>0</v>
      </c>
      <c r="I151" s="12">
        <v>0</v>
      </c>
      <c r="J151" s="48"/>
    </row>
    <row r="152" spans="1:10" s="6" customFormat="1" ht="21" customHeight="1">
      <c r="A152" s="49"/>
      <c r="B152" s="64"/>
      <c r="C152" s="12" t="s">
        <v>8</v>
      </c>
      <c r="D152" s="50"/>
      <c r="E152" s="12">
        <f>SUM(F152:I152)</f>
        <v>0</v>
      </c>
      <c r="F152" s="12">
        <v>0</v>
      </c>
      <c r="G152" s="12">
        <v>0</v>
      </c>
      <c r="H152" s="12">
        <v>0</v>
      </c>
      <c r="I152" s="12">
        <v>0</v>
      </c>
      <c r="J152" s="48"/>
    </row>
    <row r="153" spans="1:10" s="6" customFormat="1" ht="47.25" customHeight="1">
      <c r="A153" s="49"/>
      <c r="B153" s="64"/>
      <c r="C153" s="37" t="s">
        <v>9</v>
      </c>
      <c r="D153" s="41"/>
      <c r="E153" s="44">
        <f>SUM(E148:E152)</f>
        <v>100</v>
      </c>
      <c r="F153" s="44">
        <f>SUM(F148:F152)</f>
        <v>0</v>
      </c>
      <c r="G153" s="44">
        <f>SUM(G148:G152)</f>
        <v>100</v>
      </c>
      <c r="H153" s="44">
        <f>SUM(H148:H152)</f>
        <v>0</v>
      </c>
      <c r="I153" s="44">
        <f>SUM(I148:I152)</f>
        <v>0</v>
      </c>
      <c r="J153" s="48"/>
    </row>
    <row r="154" spans="1:10" s="6" customFormat="1" ht="22.5" customHeight="1">
      <c r="A154" s="51" t="s">
        <v>51</v>
      </c>
      <c r="B154" s="51"/>
      <c r="C154" s="51"/>
      <c r="D154" s="33"/>
      <c r="E154" s="13">
        <f>SUM(E153)</f>
        <v>100</v>
      </c>
      <c r="F154" s="13">
        <f>SUM(F153)</f>
        <v>0</v>
      </c>
      <c r="G154" s="13">
        <f>SUM(G153)</f>
        <v>100</v>
      </c>
      <c r="H154" s="13">
        <f>SUM(H153)</f>
        <v>0</v>
      </c>
      <c r="I154" s="13">
        <f>SUM(I153)</f>
        <v>0</v>
      </c>
      <c r="J154" s="45"/>
    </row>
    <row r="155" spans="1:10" s="6" customFormat="1" ht="21.75" customHeight="1">
      <c r="A155" s="48" t="s">
        <v>52</v>
      </c>
      <c r="B155" s="69"/>
      <c r="C155" s="12" t="s">
        <v>3</v>
      </c>
      <c r="D155" s="50" t="s">
        <v>38</v>
      </c>
      <c r="E155" s="12">
        <v>50</v>
      </c>
      <c r="F155" s="12">
        <v>0</v>
      </c>
      <c r="G155" s="12">
        <v>0</v>
      </c>
      <c r="H155" s="12">
        <v>20</v>
      </c>
      <c r="I155" s="12">
        <v>30</v>
      </c>
      <c r="J155" s="69"/>
    </row>
    <row r="156" spans="1:10" s="6" customFormat="1" ht="21.75" customHeight="1">
      <c r="A156" s="48"/>
      <c r="B156" s="69"/>
      <c r="C156" s="12" t="s">
        <v>5</v>
      </c>
      <c r="D156" s="50"/>
      <c r="E156" s="14">
        <v>0</v>
      </c>
      <c r="F156" s="14">
        <v>0</v>
      </c>
      <c r="G156" s="14">
        <v>0</v>
      </c>
      <c r="H156" s="14">
        <v>0</v>
      </c>
      <c r="I156" s="14">
        <v>0</v>
      </c>
      <c r="J156" s="69"/>
    </row>
    <row r="157" spans="1:10" s="6" customFormat="1" ht="19.5" customHeight="1">
      <c r="A157" s="48"/>
      <c r="B157" s="69"/>
      <c r="C157" s="12" t="s">
        <v>6</v>
      </c>
      <c r="D157" s="50"/>
      <c r="E157" s="14">
        <v>0</v>
      </c>
      <c r="F157" s="14">
        <v>0</v>
      </c>
      <c r="G157" s="14">
        <v>0</v>
      </c>
      <c r="H157" s="14">
        <v>0</v>
      </c>
      <c r="I157" s="14">
        <v>0</v>
      </c>
      <c r="J157" s="69"/>
    </row>
    <row r="158" spans="1:10" s="6" customFormat="1" ht="21.75" customHeight="1">
      <c r="A158" s="48"/>
      <c r="B158" s="69"/>
      <c r="C158" s="12" t="s">
        <v>7</v>
      </c>
      <c r="D158" s="50"/>
      <c r="E158" s="14">
        <v>0</v>
      </c>
      <c r="F158" s="14">
        <v>0</v>
      </c>
      <c r="G158" s="14">
        <v>0</v>
      </c>
      <c r="H158" s="14">
        <v>0</v>
      </c>
      <c r="I158" s="14">
        <v>0</v>
      </c>
      <c r="J158" s="69"/>
    </row>
    <row r="159" spans="1:10" s="6" customFormat="1" ht="21" customHeight="1">
      <c r="A159" s="48"/>
      <c r="B159" s="69"/>
      <c r="C159" s="12" t="s">
        <v>8</v>
      </c>
      <c r="D159" s="50"/>
      <c r="E159" s="14">
        <v>0</v>
      </c>
      <c r="F159" s="14">
        <v>0</v>
      </c>
      <c r="G159" s="14">
        <v>0</v>
      </c>
      <c r="H159" s="14">
        <v>0</v>
      </c>
      <c r="I159" s="14">
        <v>0</v>
      </c>
      <c r="J159" s="69"/>
    </row>
    <row r="160" spans="1:10" s="6" customFormat="1" ht="18.75" customHeight="1">
      <c r="A160" s="48"/>
      <c r="B160" s="69"/>
      <c r="C160" s="37" t="s">
        <v>9</v>
      </c>
      <c r="D160" s="46"/>
      <c r="E160" s="23">
        <f>SUM(E155:E159)</f>
        <v>50</v>
      </c>
      <c r="F160" s="23">
        <f>SUM(F155:F159)</f>
        <v>0</v>
      </c>
      <c r="G160" s="23">
        <f>SUM(G155:G159)</f>
        <v>0</v>
      </c>
      <c r="H160" s="23">
        <f>SUM(H155:H159)</f>
        <v>20</v>
      </c>
      <c r="I160" s="23">
        <f>SUM(I155:I159)</f>
        <v>30</v>
      </c>
      <c r="J160" s="70"/>
    </row>
    <row r="161" spans="1:10" s="21" customFormat="1" ht="27.75" customHeight="1">
      <c r="A161" s="51" t="s">
        <v>65</v>
      </c>
      <c r="B161" s="51"/>
      <c r="C161" s="51"/>
      <c r="D161" s="23"/>
      <c r="E161" s="23">
        <f>SUM(E160)</f>
        <v>50</v>
      </c>
      <c r="F161" s="23">
        <f>SUM(F160)</f>
        <v>0</v>
      </c>
      <c r="G161" s="23">
        <f>SUM(G160)</f>
        <v>0</v>
      </c>
      <c r="H161" s="23">
        <f>SUM(H160)</f>
        <v>20</v>
      </c>
      <c r="I161" s="23">
        <f>SUM(I160)</f>
        <v>30</v>
      </c>
      <c r="J161" s="47"/>
    </row>
    <row r="162" spans="1:10" ht="23.25" customHeight="1">
      <c r="A162" s="56" t="s">
        <v>30</v>
      </c>
      <c r="B162" s="56"/>
      <c r="C162" s="56"/>
      <c r="D162" s="56"/>
      <c r="E162" s="23">
        <f>SUM(E117+E47)</f>
        <v>3694</v>
      </c>
      <c r="F162" s="23">
        <f>SUM(F117+F47)</f>
        <v>412</v>
      </c>
      <c r="G162" s="23">
        <f>SUM(G117+G47)</f>
        <v>419</v>
      </c>
      <c r="H162" s="23">
        <f>SUM(H117+H47)</f>
        <v>430</v>
      </c>
      <c r="I162" s="23">
        <f>SUM(I117+I47)</f>
        <v>2433</v>
      </c>
      <c r="J162" s="58"/>
    </row>
    <row r="163" spans="1:10" ht="24" customHeight="1">
      <c r="A163" s="56" t="s">
        <v>40</v>
      </c>
      <c r="B163" s="56"/>
      <c r="C163" s="56"/>
      <c r="D163" s="56"/>
      <c r="E163" s="13">
        <f>SUM(E161+E153+E146+E143+E137+E131+E124+E122+E120+E111+E104+E102+E99+E88+E82+E76+E67+E54+E41+E35+E28+E22+E16+E10)</f>
        <v>122485</v>
      </c>
      <c r="F163" s="13">
        <f>SUM(F161+F153+F146+F143+F137+F131+F124+F122+F120+F111+F104+F102+F99+F88+F82+F76+F67+F54+F41+F35+F28+F22+F16+F10)</f>
        <v>15900</v>
      </c>
      <c r="G163" s="13">
        <f>SUM(G161+G153+G146+G143+G137+G131+G124+G122+G120+G111+G104+G102+G99+G88+G82+G76+G67+G54+G41+G35+G28+G22+G16+G10)</f>
        <v>18830</v>
      </c>
      <c r="H163" s="13">
        <f>SUM(H161+H153+H146+H143+H137+H131+H124+H122+H120+H111+H104+H102+H99+H88+H82+H76+H67+H54+H41+H35+H28+H22+H16+H10)</f>
        <v>17610</v>
      </c>
      <c r="I163" s="13">
        <f>SUM(I161+I153+I146+I143+I137+I131+I124+I122+I120+I111+I104+I102+I99+I88+I82+I76+I67+I54+I41+I35+I28+I22+I16+I10)</f>
        <v>69645</v>
      </c>
      <c r="J163" s="59"/>
    </row>
    <row r="164" spans="1:10" ht="20.25" customHeight="1">
      <c r="A164" s="57" t="s">
        <v>55</v>
      </c>
      <c r="B164" s="57"/>
      <c r="C164" s="57"/>
      <c r="D164" s="57"/>
      <c r="E164" s="23">
        <f>SUM(E60+E69+E94)</f>
        <v>8750</v>
      </c>
      <c r="F164" s="23">
        <f>SUM(F60+F69+F94)</f>
        <v>1000</v>
      </c>
      <c r="G164" s="23">
        <f>SUM(G60+G69+G94)</f>
        <v>1500</v>
      </c>
      <c r="H164" s="23">
        <f>SUM(H60+H69+H94)</f>
        <v>1500</v>
      </c>
      <c r="I164" s="23">
        <f>SUM(I60+I69+I94)</f>
        <v>5250</v>
      </c>
      <c r="J164" s="59"/>
    </row>
    <row r="165" spans="1:10" s="7" customFormat="1" ht="20.25" customHeight="1">
      <c r="A165" s="56" t="s">
        <v>20</v>
      </c>
      <c r="B165" s="56"/>
      <c r="C165" s="56"/>
      <c r="D165" s="56"/>
      <c r="E165" s="13">
        <f>SUM(E162:E164)</f>
        <v>134929</v>
      </c>
      <c r="F165" s="13">
        <f>SUM(F162:F164)</f>
        <v>17312</v>
      </c>
      <c r="G165" s="13">
        <f>SUM(G162:G164)</f>
        <v>20749</v>
      </c>
      <c r="H165" s="13">
        <f>SUM(H162:H164)</f>
        <v>19540</v>
      </c>
      <c r="I165" s="13">
        <f>SUM(I162:I164)</f>
        <v>77328</v>
      </c>
      <c r="J165" s="59"/>
    </row>
    <row r="166" spans="1:10" s="11" customFormat="1" ht="37.5" customHeight="1">
      <c r="A166" s="55" t="s">
        <v>43</v>
      </c>
      <c r="B166" s="55"/>
      <c r="C166" s="55"/>
      <c r="D166" s="55"/>
      <c r="E166" s="55"/>
      <c r="F166" s="55"/>
      <c r="G166" s="55"/>
      <c r="H166" s="55"/>
      <c r="I166" s="55"/>
      <c r="J166" s="55"/>
    </row>
  </sheetData>
  <sheetProtection/>
  <mergeCells count="114">
    <mergeCell ref="B49:B61"/>
    <mergeCell ref="I97:I98"/>
    <mergeCell ref="F97:F98"/>
    <mergeCell ref="D36:D41"/>
    <mergeCell ref="D89:D94"/>
    <mergeCell ref="B71:B76"/>
    <mergeCell ref="B77:B82"/>
    <mergeCell ref="A96:C96"/>
    <mergeCell ref="H97:H98"/>
    <mergeCell ref="B121:B122"/>
    <mergeCell ref="B119:B120"/>
    <mergeCell ref="H144:H145"/>
    <mergeCell ref="B144:B146"/>
    <mergeCell ref="B132:B137"/>
    <mergeCell ref="A147:C147"/>
    <mergeCell ref="D144:D145"/>
    <mergeCell ref="F144:F145"/>
    <mergeCell ref="G144:G145"/>
    <mergeCell ref="A155:A160"/>
    <mergeCell ref="B155:B160"/>
    <mergeCell ref="J155:J160"/>
    <mergeCell ref="J148:J153"/>
    <mergeCell ref="D155:D159"/>
    <mergeCell ref="D148:D152"/>
    <mergeCell ref="B148:B153"/>
    <mergeCell ref="A154:C154"/>
    <mergeCell ref="A148:A153"/>
    <mergeCell ref="A1:J1"/>
    <mergeCell ref="B5:B10"/>
    <mergeCell ref="F3:I3"/>
    <mergeCell ref="E3:E4"/>
    <mergeCell ref="J5:J28"/>
    <mergeCell ref="A5:A28"/>
    <mergeCell ref="D17:D21"/>
    <mergeCell ref="J3:J4"/>
    <mergeCell ref="D3:D4"/>
    <mergeCell ref="A2:J2"/>
    <mergeCell ref="A97:A104"/>
    <mergeCell ref="B23:B28"/>
    <mergeCell ref="D23:D27"/>
    <mergeCell ref="D5:D9"/>
    <mergeCell ref="D11:D15"/>
    <mergeCell ref="B3:B4"/>
    <mergeCell ref="C3:C4"/>
    <mergeCell ref="B17:B22"/>
    <mergeCell ref="B11:B16"/>
    <mergeCell ref="A3:A4"/>
    <mergeCell ref="J162:J165"/>
    <mergeCell ref="A29:C29"/>
    <mergeCell ref="B83:B95"/>
    <mergeCell ref="B106:B118"/>
    <mergeCell ref="A105:C105"/>
    <mergeCell ref="B103:B104"/>
    <mergeCell ref="B100:B102"/>
    <mergeCell ref="A70:C70"/>
    <mergeCell ref="B62:B67"/>
    <mergeCell ref="B30:B35"/>
    <mergeCell ref="I100:I101"/>
    <mergeCell ref="H100:H101"/>
    <mergeCell ref="F100:F101"/>
    <mergeCell ref="G100:G101"/>
    <mergeCell ref="E100:E101"/>
    <mergeCell ref="A166:J166"/>
    <mergeCell ref="A165:D165"/>
    <mergeCell ref="A162:D162"/>
    <mergeCell ref="A163:D163"/>
    <mergeCell ref="A164:D164"/>
    <mergeCell ref="D112:D117"/>
    <mergeCell ref="B97:B99"/>
    <mergeCell ref="C100:C101"/>
    <mergeCell ref="C97:C98"/>
    <mergeCell ref="G97:G98"/>
    <mergeCell ref="D97:D98"/>
    <mergeCell ref="D100:D101"/>
    <mergeCell ref="J36:J61"/>
    <mergeCell ref="D55:D60"/>
    <mergeCell ref="D42:D47"/>
    <mergeCell ref="D49:D54"/>
    <mergeCell ref="J97:J104"/>
    <mergeCell ref="D138:D142"/>
    <mergeCell ref="E97:E98"/>
    <mergeCell ref="D132:D136"/>
    <mergeCell ref="D106:D111"/>
    <mergeCell ref="D126:D130"/>
    <mergeCell ref="D62:D66"/>
    <mergeCell ref="D71:D75"/>
    <mergeCell ref="A125:C125"/>
    <mergeCell ref="B123:B124"/>
    <mergeCell ref="J132:J143"/>
    <mergeCell ref="A144:A146"/>
    <mergeCell ref="J144:J145"/>
    <mergeCell ref="E144:E145"/>
    <mergeCell ref="B138:B143"/>
    <mergeCell ref="B126:B131"/>
    <mergeCell ref="A121:A124"/>
    <mergeCell ref="J121:J124"/>
    <mergeCell ref="I144:I145"/>
    <mergeCell ref="B68:B69"/>
    <mergeCell ref="A30:A35"/>
    <mergeCell ref="J30:J35"/>
    <mergeCell ref="A36:A61"/>
    <mergeCell ref="J71:J95"/>
    <mergeCell ref="D30:D34"/>
    <mergeCell ref="B36:B48"/>
    <mergeCell ref="J126:J131"/>
    <mergeCell ref="A126:A143"/>
    <mergeCell ref="D77:D81"/>
    <mergeCell ref="D83:D88"/>
    <mergeCell ref="A161:C161"/>
    <mergeCell ref="A62:A69"/>
    <mergeCell ref="J62:J69"/>
    <mergeCell ref="A71:A95"/>
    <mergeCell ref="A106:A120"/>
    <mergeCell ref="J106:J120"/>
  </mergeCells>
  <printOptions horizontalCentered="1" verticalCentered="1"/>
  <pageMargins left="0.7874015748031497" right="0.7874015748031497" top="0.5905511811023623" bottom="0.5511811023622047" header="0" footer="0"/>
  <pageSetup blackAndWhite="1" firstPageNumber="17" useFirstPageNumber="1" fitToHeight="12" fitToWidth="1" horizontalDpi="600" verticalDpi="600" orientation="landscape" paperSize="9" scale="71" r:id="rId1"/>
  <headerFooter scaleWithDoc="0" alignWithMargins="0">
    <oddHeader>&amp;C&amp;"Times New Roman,обычный"&amp;14&amp;P</oddHeader>
    <firstHeader>&amp;R&amp;"Times New Roman,обычный"&amp;12Додаток 2</firstHeader>
  </headerFooter>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4" sqref="C14"/>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kupavih</cp:lastModifiedBy>
  <cp:lastPrinted>2012-10-26T08:33:42Z</cp:lastPrinted>
  <dcterms:created xsi:type="dcterms:W3CDTF">2012-07-09T06:49:44Z</dcterms:created>
  <dcterms:modified xsi:type="dcterms:W3CDTF">2012-10-26T08:33:46Z</dcterms:modified>
  <cp:category/>
  <cp:version/>
  <cp:contentType/>
  <cp:contentStatus/>
</cp:coreProperties>
</file>