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2010-2015 зміни" sheetId="1" r:id="rId1"/>
  </sheets>
  <definedNames>
    <definedName name="_xlnm.Print_Titles" localSheetId="0">'2010-2015 зміни'!$7:$7</definedName>
    <definedName name="_xlnm.Print_Area" localSheetId="0">'2010-2015 зміни'!$A$1:$I$107</definedName>
  </definedNames>
  <calcPr fullCalcOnLoad="1"/>
</workbook>
</file>

<file path=xl/sharedStrings.xml><?xml version="1.0" encoding="utf-8"?>
<sst xmlns="http://schemas.openxmlformats.org/spreadsheetml/2006/main" count="117" uniqueCount="29">
  <si>
    <t>1</t>
  </si>
  <si>
    <t>2</t>
  </si>
  <si>
    <t>2*</t>
  </si>
  <si>
    <t>3</t>
  </si>
  <si>
    <t>4</t>
  </si>
  <si>
    <t>5</t>
  </si>
  <si>
    <t>Енергетика</t>
  </si>
  <si>
    <t>Газопостачання</t>
  </si>
  <si>
    <t>Чорна металургія і коксохімія</t>
  </si>
  <si>
    <t>Машинобудування</t>
  </si>
  <si>
    <t>Промисловість будівельних матеріалів</t>
  </si>
  <si>
    <t>Сільське господарство</t>
  </si>
  <si>
    <t>Харчова та переробна промисловість</t>
  </si>
  <si>
    <t>Житлово-комунальне господарство</t>
  </si>
  <si>
    <t>Бюджетні установи та організації</t>
  </si>
  <si>
    <t>Пілотні проекти</t>
  </si>
  <si>
    <t>Найменування
галузі</t>
  </si>
  <si>
    <t>Вугільна 
галузь</t>
  </si>
  <si>
    <t>Транспорт 
та зв'язок</t>
  </si>
  <si>
    <t>Хімічна 
промисловість</t>
  </si>
  <si>
    <t>тис. грн.</t>
  </si>
  <si>
    <t>Всього по Програмі</t>
  </si>
  <si>
    <r>
      <t xml:space="preserve">   Джерела фінансування:
  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- державний бюджет
   </t>
    </r>
    <r>
      <rPr>
        <b/>
        <sz val="8"/>
        <rFont val="Times New Roman"/>
        <family val="1"/>
      </rPr>
      <t xml:space="preserve">2 </t>
    </r>
    <r>
      <rPr>
        <sz val="8"/>
        <rFont val="Times New Roman"/>
        <family val="1"/>
      </rPr>
      <t xml:space="preserve">- місцевий та обласний бюджет
   </t>
    </r>
    <r>
      <rPr>
        <b/>
        <sz val="8"/>
        <rFont val="Times New Roman"/>
        <family val="1"/>
      </rPr>
      <t>2*</t>
    </r>
    <r>
      <rPr>
        <sz val="8"/>
        <rFont val="Times New Roman"/>
        <family val="1"/>
      </rPr>
      <t xml:space="preserve"> - у т.ч. обласний бюджет
   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- власні кошти підприємств
   </t>
    </r>
    <r>
      <rPr>
        <b/>
        <sz val="8"/>
        <rFont val="Times New Roman"/>
        <family val="1"/>
      </rPr>
      <t xml:space="preserve">4 </t>
    </r>
    <r>
      <rPr>
        <sz val="8"/>
        <rFont val="Times New Roman"/>
        <family val="1"/>
      </rPr>
      <t xml:space="preserve">- інші джерела
   </t>
    </r>
    <r>
      <rPr>
        <b/>
        <sz val="8"/>
        <rFont val="Times New Roman"/>
        <family val="1"/>
      </rPr>
      <t xml:space="preserve">5 </t>
    </r>
    <r>
      <rPr>
        <sz val="8"/>
        <rFont val="Times New Roman"/>
        <family val="1"/>
      </rPr>
      <t>- разом</t>
    </r>
  </si>
  <si>
    <t>Всього по Програмі 
2010-2015</t>
  </si>
  <si>
    <t>Проектно-дослідницькі роботи</t>
  </si>
  <si>
    <t>Код джерела фінансу-вання</t>
  </si>
  <si>
    <t>Використання нетрадиційних джерел енергії</t>
  </si>
  <si>
    <t>Додаток 8
до Програми, затвердженої рішенням обласної ради від 03.09.2010 № 5/30-929 
(в редакції рішення обласної ради 
від ______________ № ______________)</t>
  </si>
  <si>
    <t>Фінансування заходів 
Програми енергоефективності Донецької області на 2010-2015 роки                                                   за галузями економіки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</si>
</sst>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49" fontId="2" fillId="2" borderId="15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J4" sqref="J4"/>
    </sheetView>
  </sheetViews>
  <sheetFormatPr defaultColWidth="9.00390625" defaultRowHeight="12.75"/>
  <cols>
    <col min="1" max="1" width="13.875" style="29" customWidth="1"/>
    <col min="2" max="2" width="6.25390625" style="1" customWidth="1"/>
    <col min="3" max="8" width="9.125" style="2" customWidth="1"/>
    <col min="9" max="9" width="10.75390625" style="2" customWidth="1"/>
  </cols>
  <sheetData>
    <row r="1" spans="1:9" ht="57.75" customHeight="1">
      <c r="A1" s="31"/>
      <c r="B1" s="5"/>
      <c r="C1" s="6"/>
      <c r="D1" s="6"/>
      <c r="E1" s="6"/>
      <c r="F1" s="6"/>
      <c r="G1" s="42" t="s">
        <v>27</v>
      </c>
      <c r="H1" s="43"/>
      <c r="I1" s="43"/>
    </row>
    <row r="2" spans="1:9" ht="12.75">
      <c r="A2" s="31"/>
      <c r="B2" s="5"/>
      <c r="C2" s="6"/>
      <c r="D2" s="6"/>
      <c r="E2" s="6"/>
      <c r="F2" s="6"/>
      <c r="G2" s="6"/>
      <c r="H2" s="6"/>
      <c r="I2" s="6"/>
    </row>
    <row r="3" spans="1:9" ht="12.75">
      <c r="A3" s="31"/>
      <c r="B3" s="5"/>
      <c r="C3" s="6"/>
      <c r="D3" s="6"/>
      <c r="E3" s="6"/>
      <c r="F3" s="6"/>
      <c r="G3" s="6"/>
      <c r="H3" s="6"/>
      <c r="I3" s="6"/>
    </row>
    <row r="4" spans="1:9" ht="48" customHeight="1">
      <c r="A4" s="36" t="s">
        <v>28</v>
      </c>
      <c r="B4" s="37"/>
      <c r="C4" s="38"/>
      <c r="D4" s="38"/>
      <c r="E4" s="38"/>
      <c r="F4" s="38"/>
      <c r="G4" s="38"/>
      <c r="H4" s="38"/>
      <c r="I4" s="38"/>
    </row>
    <row r="5" ht="12.75">
      <c r="I5" s="2" t="s">
        <v>20</v>
      </c>
    </row>
    <row r="6" spans="1:9" ht="48" customHeight="1">
      <c r="A6" s="7" t="s">
        <v>16</v>
      </c>
      <c r="B6" s="7" t="s">
        <v>25</v>
      </c>
      <c r="C6" s="8">
        <v>2010</v>
      </c>
      <c r="D6" s="8">
        <v>2011</v>
      </c>
      <c r="E6" s="8">
        <v>2012</v>
      </c>
      <c r="F6" s="8">
        <v>2013</v>
      </c>
      <c r="G6" s="8">
        <v>2014</v>
      </c>
      <c r="H6" s="8">
        <v>2015</v>
      </c>
      <c r="I6" s="9" t="s">
        <v>23</v>
      </c>
    </row>
    <row r="7" spans="1:9" ht="13.5" thickBot="1">
      <c r="A7" s="30" t="s">
        <v>0</v>
      </c>
      <c r="B7" s="3" t="s">
        <v>1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2.75">
      <c r="A8" s="39" t="s">
        <v>17</v>
      </c>
      <c r="B8" s="14" t="s">
        <v>0</v>
      </c>
      <c r="C8" s="15">
        <v>29565</v>
      </c>
      <c r="D8" s="15">
        <v>17105</v>
      </c>
      <c r="E8" s="15">
        <v>15770</v>
      </c>
      <c r="F8" s="15">
        <v>21120</v>
      </c>
      <c r="G8" s="15">
        <v>26349</v>
      </c>
      <c r="H8" s="15">
        <v>19189</v>
      </c>
      <c r="I8" s="16">
        <f>SUM(C8:H8)</f>
        <v>129098</v>
      </c>
    </row>
    <row r="9" spans="1:9" ht="12.75">
      <c r="A9" s="40"/>
      <c r="B9" s="4" t="s">
        <v>1</v>
      </c>
      <c r="C9" s="10"/>
      <c r="D9" s="10"/>
      <c r="E9" s="10"/>
      <c r="F9" s="10"/>
      <c r="G9" s="10"/>
      <c r="H9" s="10"/>
      <c r="I9" s="17"/>
    </row>
    <row r="10" spans="1:9" ht="12.75">
      <c r="A10" s="40"/>
      <c r="B10" s="4" t="s">
        <v>2</v>
      </c>
      <c r="C10" s="10"/>
      <c r="D10" s="10"/>
      <c r="E10" s="10"/>
      <c r="F10" s="10"/>
      <c r="G10" s="10"/>
      <c r="H10" s="10"/>
      <c r="I10" s="17"/>
    </row>
    <row r="11" spans="1:9" ht="12.75">
      <c r="A11" s="40"/>
      <c r="B11" s="4" t="s">
        <v>3</v>
      </c>
      <c r="C11" s="10">
        <v>13817.7</v>
      </c>
      <c r="D11" s="10">
        <v>13245.2</v>
      </c>
      <c r="E11" s="10">
        <v>13556.1</v>
      </c>
      <c r="F11" s="10">
        <v>12993.7</v>
      </c>
      <c r="G11" s="10">
        <v>14698.8</v>
      </c>
      <c r="H11" s="10">
        <v>13034.8</v>
      </c>
      <c r="I11" s="17">
        <f>SUM(C11:H11)</f>
        <v>81346.3</v>
      </c>
    </row>
    <row r="12" spans="1:9" ht="12.75">
      <c r="A12" s="40"/>
      <c r="B12" s="4" t="s">
        <v>4</v>
      </c>
      <c r="C12" s="10">
        <v>418</v>
      </c>
      <c r="D12" s="10">
        <v>164.82</v>
      </c>
      <c r="E12" s="10">
        <v>164.82</v>
      </c>
      <c r="F12" s="10">
        <v>164.82</v>
      </c>
      <c r="G12" s="10">
        <v>164.82</v>
      </c>
      <c r="H12" s="10">
        <v>164.82</v>
      </c>
      <c r="I12" s="17">
        <f>SUM(C12:H12)</f>
        <v>1242.0999999999997</v>
      </c>
    </row>
    <row r="13" spans="1:9" ht="13.5" thickBot="1">
      <c r="A13" s="41"/>
      <c r="B13" s="22" t="s">
        <v>5</v>
      </c>
      <c r="C13" s="23">
        <f aca="true" t="shared" si="0" ref="C13:H13">C8+C11+C12</f>
        <v>43800.7</v>
      </c>
      <c r="D13" s="23">
        <f t="shared" si="0"/>
        <v>30515.02</v>
      </c>
      <c r="E13" s="23">
        <f t="shared" si="0"/>
        <v>29490.92</v>
      </c>
      <c r="F13" s="23">
        <f t="shared" si="0"/>
        <v>34278.52</v>
      </c>
      <c r="G13" s="23">
        <f t="shared" si="0"/>
        <v>41212.62</v>
      </c>
      <c r="H13" s="23">
        <f t="shared" si="0"/>
        <v>32388.62</v>
      </c>
      <c r="I13" s="24">
        <f>I8+I9+I11+I12</f>
        <v>211686.4</v>
      </c>
    </row>
    <row r="14" spans="1:9" ht="12.75">
      <c r="A14" s="39" t="s">
        <v>6</v>
      </c>
      <c r="B14" s="14" t="s">
        <v>0</v>
      </c>
      <c r="C14" s="15"/>
      <c r="D14" s="15"/>
      <c r="E14" s="15"/>
      <c r="F14" s="15"/>
      <c r="G14" s="15"/>
      <c r="H14" s="15"/>
      <c r="I14" s="16"/>
    </row>
    <row r="15" spans="1:9" ht="12.75">
      <c r="A15" s="40"/>
      <c r="B15" s="4" t="s">
        <v>1</v>
      </c>
      <c r="C15" s="10"/>
      <c r="D15" s="10"/>
      <c r="E15" s="10"/>
      <c r="F15" s="10"/>
      <c r="G15" s="10"/>
      <c r="H15" s="10"/>
      <c r="I15" s="17"/>
    </row>
    <row r="16" spans="1:9" ht="12.75">
      <c r="A16" s="40"/>
      <c r="B16" s="4" t="s">
        <v>2</v>
      </c>
      <c r="C16" s="10"/>
      <c r="D16" s="10"/>
      <c r="E16" s="10"/>
      <c r="F16" s="10"/>
      <c r="G16" s="10"/>
      <c r="H16" s="10"/>
      <c r="I16" s="17"/>
    </row>
    <row r="17" spans="1:9" ht="12.75">
      <c r="A17" s="40"/>
      <c r="B17" s="4" t="s">
        <v>3</v>
      </c>
      <c r="C17" s="10">
        <v>512238.19</v>
      </c>
      <c r="D17" s="10">
        <v>531173</v>
      </c>
      <c r="E17" s="10">
        <v>962926.75</v>
      </c>
      <c r="F17" s="10">
        <v>1336530.92</v>
      </c>
      <c r="G17" s="10">
        <v>831017.85</v>
      </c>
      <c r="H17" s="10">
        <v>988390.65</v>
      </c>
      <c r="I17" s="17">
        <f>SUM(C17:H17)</f>
        <v>5162277.36</v>
      </c>
    </row>
    <row r="18" spans="1:9" ht="12.75">
      <c r="A18" s="40"/>
      <c r="B18" s="4" t="s">
        <v>4</v>
      </c>
      <c r="C18" s="10"/>
      <c r="D18" s="10">
        <v>350000</v>
      </c>
      <c r="E18" s="10">
        <v>349500</v>
      </c>
      <c r="F18" s="10"/>
      <c r="G18" s="10"/>
      <c r="H18" s="10"/>
      <c r="I18" s="17">
        <f>SUM(C18:H18)</f>
        <v>699500</v>
      </c>
    </row>
    <row r="19" spans="1:9" ht="13.5" thickBot="1">
      <c r="A19" s="41"/>
      <c r="B19" s="22" t="s">
        <v>5</v>
      </c>
      <c r="C19" s="23">
        <f>SUM(C17:C18)</f>
        <v>512238.19</v>
      </c>
      <c r="D19" s="23">
        <f>SUM(D17:D18)</f>
        <v>881173</v>
      </c>
      <c r="E19" s="23">
        <f>SUM(E17:E18)</f>
        <v>1312426.75</v>
      </c>
      <c r="F19" s="23">
        <f>SUM(F17)</f>
        <v>1336530.92</v>
      </c>
      <c r="G19" s="23">
        <f>SUM(G17)</f>
        <v>831017.85</v>
      </c>
      <c r="H19" s="23">
        <f>SUM(H17)</f>
        <v>988390.65</v>
      </c>
      <c r="I19" s="24">
        <f>I14+I15+I17+I18</f>
        <v>5861777.36</v>
      </c>
    </row>
    <row r="20" spans="1:9" ht="12.75">
      <c r="A20" s="39" t="s">
        <v>7</v>
      </c>
      <c r="B20" s="14" t="s">
        <v>0</v>
      </c>
      <c r="C20" s="15"/>
      <c r="D20" s="15"/>
      <c r="E20" s="15"/>
      <c r="F20" s="15"/>
      <c r="G20" s="15"/>
      <c r="H20" s="15"/>
      <c r="I20" s="16"/>
    </row>
    <row r="21" spans="1:9" ht="12.75">
      <c r="A21" s="40"/>
      <c r="B21" s="4" t="s">
        <v>1</v>
      </c>
      <c r="C21" s="10"/>
      <c r="D21" s="10"/>
      <c r="E21" s="10"/>
      <c r="F21" s="10"/>
      <c r="G21" s="10"/>
      <c r="H21" s="10"/>
      <c r="I21" s="17"/>
    </row>
    <row r="22" spans="1:9" ht="12.75">
      <c r="A22" s="40"/>
      <c r="B22" s="4" t="s">
        <v>2</v>
      </c>
      <c r="C22" s="10"/>
      <c r="D22" s="10"/>
      <c r="E22" s="10"/>
      <c r="F22" s="10"/>
      <c r="G22" s="10"/>
      <c r="H22" s="10"/>
      <c r="I22" s="17"/>
    </row>
    <row r="23" spans="1:9" ht="12.75">
      <c r="A23" s="40"/>
      <c r="B23" s="4" t="s">
        <v>3</v>
      </c>
      <c r="C23" s="10">
        <v>518.81</v>
      </c>
      <c r="D23" s="10">
        <v>512.72</v>
      </c>
      <c r="E23" s="10">
        <v>67.72</v>
      </c>
      <c r="F23" s="10">
        <v>67.72</v>
      </c>
      <c r="G23" s="10">
        <v>67.72</v>
      </c>
      <c r="H23" s="10">
        <v>67.72</v>
      </c>
      <c r="I23" s="17">
        <f>SUM(C23:H23)</f>
        <v>1302.41</v>
      </c>
    </row>
    <row r="24" spans="1:9" ht="12.75">
      <c r="A24" s="40"/>
      <c r="B24" s="4" t="s">
        <v>4</v>
      </c>
      <c r="C24" s="10"/>
      <c r="D24" s="10"/>
      <c r="E24" s="10"/>
      <c r="F24" s="10"/>
      <c r="G24" s="10"/>
      <c r="H24" s="10"/>
      <c r="I24" s="17"/>
    </row>
    <row r="25" spans="1:9" ht="13.5" thickBot="1">
      <c r="A25" s="41"/>
      <c r="B25" s="22" t="s">
        <v>5</v>
      </c>
      <c r="C25" s="23">
        <f>SUM(C23:C24)</f>
        <v>518.81</v>
      </c>
      <c r="D25" s="23">
        <f>SUM(D23:D24)</f>
        <v>512.72</v>
      </c>
      <c r="E25" s="23">
        <f>SUM(E23:E24)</f>
        <v>67.72</v>
      </c>
      <c r="F25" s="23">
        <f>SUM(F23)</f>
        <v>67.72</v>
      </c>
      <c r="G25" s="23">
        <f>SUM(G23)</f>
        <v>67.72</v>
      </c>
      <c r="H25" s="23">
        <f>SUM(H23)</f>
        <v>67.72</v>
      </c>
      <c r="I25" s="24">
        <f>I20+I21+I23+I24</f>
        <v>1302.41</v>
      </c>
    </row>
    <row r="26" spans="1:9" ht="12.75">
      <c r="A26" s="39" t="s">
        <v>8</v>
      </c>
      <c r="B26" s="14" t="s">
        <v>0</v>
      </c>
      <c r="C26" s="15"/>
      <c r="D26" s="15"/>
      <c r="E26" s="15"/>
      <c r="F26" s="15"/>
      <c r="G26" s="15"/>
      <c r="H26" s="15"/>
      <c r="I26" s="16"/>
    </row>
    <row r="27" spans="1:9" ht="12.75">
      <c r="A27" s="40"/>
      <c r="B27" s="4" t="s">
        <v>1</v>
      </c>
      <c r="C27" s="10"/>
      <c r="D27" s="10"/>
      <c r="E27" s="10"/>
      <c r="F27" s="10"/>
      <c r="G27" s="10"/>
      <c r="H27" s="10"/>
      <c r="I27" s="17"/>
    </row>
    <row r="28" spans="1:9" ht="12.75">
      <c r="A28" s="40"/>
      <c r="B28" s="4" t="s">
        <v>2</v>
      </c>
      <c r="C28" s="10"/>
      <c r="D28" s="10"/>
      <c r="E28" s="10"/>
      <c r="F28" s="10"/>
      <c r="G28" s="10"/>
      <c r="H28" s="10"/>
      <c r="I28" s="17"/>
    </row>
    <row r="29" spans="1:9" ht="12.75">
      <c r="A29" s="40"/>
      <c r="B29" s="4" t="s">
        <v>3</v>
      </c>
      <c r="C29" s="10">
        <v>600383.78</v>
      </c>
      <c r="D29" s="10">
        <v>727656.16</v>
      </c>
      <c r="E29" s="10">
        <v>267419.69</v>
      </c>
      <c r="F29" s="10">
        <v>2812753.91</v>
      </c>
      <c r="G29" s="10">
        <v>1188939.71</v>
      </c>
      <c r="H29" s="10">
        <v>1171810.66</v>
      </c>
      <c r="I29" s="17">
        <f>SUM(C29:H29)</f>
        <v>6768963.91</v>
      </c>
    </row>
    <row r="30" spans="1:9" ht="12.75">
      <c r="A30" s="40"/>
      <c r="B30" s="4" t="s">
        <v>4</v>
      </c>
      <c r="C30" s="10"/>
      <c r="D30" s="10">
        <v>606888.33</v>
      </c>
      <c r="E30" s="10">
        <v>2038480</v>
      </c>
      <c r="F30" s="10">
        <v>185180</v>
      </c>
      <c r="G30" s="10">
        <v>12345</v>
      </c>
      <c r="H30" s="10"/>
      <c r="I30" s="17">
        <f>SUM(C30:H30)</f>
        <v>2842893.33</v>
      </c>
    </row>
    <row r="31" spans="1:9" ht="13.5" thickBot="1">
      <c r="A31" s="41"/>
      <c r="B31" s="22" t="s">
        <v>5</v>
      </c>
      <c r="C31" s="23">
        <f aca="true" t="shared" si="1" ref="C31:H31">SUM(C29:C30)</f>
        <v>600383.78</v>
      </c>
      <c r="D31" s="23">
        <f t="shared" si="1"/>
        <v>1334544.49</v>
      </c>
      <c r="E31" s="23">
        <f t="shared" si="1"/>
        <v>2305899.69</v>
      </c>
      <c r="F31" s="23">
        <f t="shared" si="1"/>
        <v>2997933.91</v>
      </c>
      <c r="G31" s="23">
        <f t="shared" si="1"/>
        <v>1201284.71</v>
      </c>
      <c r="H31" s="23">
        <f t="shared" si="1"/>
        <v>1171810.66</v>
      </c>
      <c r="I31" s="24">
        <f>I26+I27+I29+I30</f>
        <v>9611857.24</v>
      </c>
    </row>
    <row r="32" spans="1:9" ht="12.75">
      <c r="A32" s="39" t="s">
        <v>9</v>
      </c>
      <c r="B32" s="14" t="s">
        <v>0</v>
      </c>
      <c r="C32" s="15"/>
      <c r="D32" s="15"/>
      <c r="E32" s="15"/>
      <c r="F32" s="15"/>
      <c r="G32" s="15"/>
      <c r="H32" s="15"/>
      <c r="I32" s="16"/>
    </row>
    <row r="33" spans="1:9" ht="12.75">
      <c r="A33" s="40"/>
      <c r="B33" s="4" t="s">
        <v>1</v>
      </c>
      <c r="C33" s="10"/>
      <c r="D33" s="10"/>
      <c r="E33" s="10"/>
      <c r="F33" s="10"/>
      <c r="G33" s="10"/>
      <c r="H33" s="10"/>
      <c r="I33" s="17"/>
    </row>
    <row r="34" spans="1:9" ht="12.75">
      <c r="A34" s="40"/>
      <c r="B34" s="4" t="s">
        <v>2</v>
      </c>
      <c r="C34" s="10"/>
      <c r="D34" s="10"/>
      <c r="E34" s="10"/>
      <c r="F34" s="10"/>
      <c r="G34" s="10"/>
      <c r="H34" s="10"/>
      <c r="I34" s="17"/>
    </row>
    <row r="35" spans="1:9" ht="12.75">
      <c r="A35" s="40"/>
      <c r="B35" s="4" t="s">
        <v>3</v>
      </c>
      <c r="C35" s="10">
        <v>8219.54</v>
      </c>
      <c r="D35" s="10">
        <v>9462.9</v>
      </c>
      <c r="E35" s="10">
        <v>59329.03</v>
      </c>
      <c r="F35" s="10">
        <v>5878.91</v>
      </c>
      <c r="G35" s="10">
        <v>2522.91</v>
      </c>
      <c r="H35" s="10">
        <v>89017.06</v>
      </c>
      <c r="I35" s="17">
        <f>SUM(C35:H35)</f>
        <v>174430.35</v>
      </c>
    </row>
    <row r="36" spans="1:9" ht="12.75">
      <c r="A36" s="40"/>
      <c r="B36" s="4" t="s">
        <v>4</v>
      </c>
      <c r="C36" s="10">
        <v>15030.8</v>
      </c>
      <c r="D36" s="10"/>
      <c r="E36" s="10"/>
      <c r="F36" s="10"/>
      <c r="G36" s="10"/>
      <c r="H36" s="10"/>
      <c r="I36" s="17">
        <f>SUM(C36:H36)</f>
        <v>15030.8</v>
      </c>
    </row>
    <row r="37" spans="1:9" ht="13.5" thickBot="1">
      <c r="A37" s="41"/>
      <c r="B37" s="22" t="s">
        <v>5</v>
      </c>
      <c r="C37" s="23">
        <f>SUM(C35:C36)</f>
        <v>23250.34</v>
      </c>
      <c r="D37" s="23">
        <f>SUM(D35:D36)</f>
        <v>9462.9</v>
      </c>
      <c r="E37" s="23">
        <f>SUM(E35:E36)</f>
        <v>59329.03</v>
      </c>
      <c r="F37" s="23">
        <f>SUM(F35)</f>
        <v>5878.91</v>
      </c>
      <c r="G37" s="23">
        <f>SUM(G35)</f>
        <v>2522.91</v>
      </c>
      <c r="H37" s="23">
        <f>SUM(H35)</f>
        <v>89017.06</v>
      </c>
      <c r="I37" s="24">
        <f>I32+I33+I35+I36</f>
        <v>189461.15</v>
      </c>
    </row>
    <row r="38" spans="1:9" ht="12.75">
      <c r="A38" s="39" t="s">
        <v>19</v>
      </c>
      <c r="B38" s="14" t="s">
        <v>0</v>
      </c>
      <c r="C38" s="15"/>
      <c r="D38" s="15"/>
      <c r="E38" s="15"/>
      <c r="F38" s="15"/>
      <c r="G38" s="15"/>
      <c r="H38" s="15"/>
      <c r="I38" s="16"/>
    </row>
    <row r="39" spans="1:9" ht="12.75">
      <c r="A39" s="40"/>
      <c r="B39" s="4" t="s">
        <v>1</v>
      </c>
      <c r="C39" s="10"/>
      <c r="D39" s="10"/>
      <c r="E39" s="10"/>
      <c r="F39" s="10"/>
      <c r="G39" s="10"/>
      <c r="H39" s="10"/>
      <c r="I39" s="17"/>
    </row>
    <row r="40" spans="1:9" ht="12.75">
      <c r="A40" s="40"/>
      <c r="B40" s="4" t="s">
        <v>2</v>
      </c>
      <c r="C40" s="10"/>
      <c r="D40" s="10"/>
      <c r="E40" s="10"/>
      <c r="F40" s="10"/>
      <c r="G40" s="10"/>
      <c r="H40" s="10"/>
      <c r="I40" s="17"/>
    </row>
    <row r="41" spans="1:9" ht="12.75">
      <c r="A41" s="40"/>
      <c r="B41" s="4" t="s">
        <v>3</v>
      </c>
      <c r="C41" s="10"/>
      <c r="D41" s="10">
        <v>62080</v>
      </c>
      <c r="E41" s="10">
        <v>116153</v>
      </c>
      <c r="F41" s="10">
        <v>141400</v>
      </c>
      <c r="G41" s="10">
        <v>75750</v>
      </c>
      <c r="H41" s="10"/>
      <c r="I41" s="17">
        <f>SUM(C41:H41)</f>
        <v>395383</v>
      </c>
    </row>
    <row r="42" spans="1:9" ht="12.75">
      <c r="A42" s="40"/>
      <c r="B42" s="4" t="s">
        <v>4</v>
      </c>
      <c r="C42" s="10"/>
      <c r="D42" s="10"/>
      <c r="E42" s="10"/>
      <c r="F42" s="10"/>
      <c r="G42" s="10"/>
      <c r="H42" s="10"/>
      <c r="I42" s="17"/>
    </row>
    <row r="43" spans="1:9" ht="13.5" thickBot="1">
      <c r="A43" s="41"/>
      <c r="B43" s="22" t="s">
        <v>5</v>
      </c>
      <c r="C43" s="23"/>
      <c r="D43" s="23">
        <f>SUM(D41:D42)</f>
        <v>62080</v>
      </c>
      <c r="E43" s="23">
        <f>SUM(E41:E42)</f>
        <v>116153</v>
      </c>
      <c r="F43" s="23">
        <f>SUM(F41)</f>
        <v>141400</v>
      </c>
      <c r="G43" s="23">
        <v>75750</v>
      </c>
      <c r="H43" s="23"/>
      <c r="I43" s="24">
        <f>I38+I39+I41+I42</f>
        <v>395383</v>
      </c>
    </row>
    <row r="44" spans="1:9" ht="12.75">
      <c r="A44" s="39" t="s">
        <v>10</v>
      </c>
      <c r="B44" s="14" t="s">
        <v>0</v>
      </c>
      <c r="C44" s="15"/>
      <c r="D44" s="15"/>
      <c r="E44" s="15"/>
      <c r="F44" s="15"/>
      <c r="G44" s="15"/>
      <c r="H44" s="15"/>
      <c r="I44" s="16"/>
    </row>
    <row r="45" spans="1:9" ht="12.75">
      <c r="A45" s="40"/>
      <c r="B45" s="4" t="s">
        <v>1</v>
      </c>
      <c r="C45" s="10"/>
      <c r="D45" s="10"/>
      <c r="E45" s="10"/>
      <c r="F45" s="10"/>
      <c r="G45" s="10"/>
      <c r="H45" s="10"/>
      <c r="I45" s="17"/>
    </row>
    <row r="46" spans="1:9" ht="12.75">
      <c r="A46" s="40"/>
      <c r="B46" s="4" t="s">
        <v>2</v>
      </c>
      <c r="C46" s="10"/>
      <c r="D46" s="10"/>
      <c r="E46" s="10"/>
      <c r="F46" s="10"/>
      <c r="G46" s="10"/>
      <c r="H46" s="10"/>
      <c r="I46" s="17"/>
    </row>
    <row r="47" spans="1:9" ht="12.75">
      <c r="A47" s="40"/>
      <c r="B47" s="4" t="s">
        <v>3</v>
      </c>
      <c r="C47" s="10">
        <v>1950</v>
      </c>
      <c r="D47" s="10">
        <v>4200</v>
      </c>
      <c r="E47" s="10">
        <v>200</v>
      </c>
      <c r="F47" s="10">
        <v>200</v>
      </c>
      <c r="G47" s="10">
        <v>200</v>
      </c>
      <c r="H47" s="10"/>
      <c r="I47" s="17">
        <f>SUM(C47:H47)</f>
        <v>6750</v>
      </c>
    </row>
    <row r="48" spans="1:9" ht="12.75">
      <c r="A48" s="40"/>
      <c r="B48" s="4" t="s">
        <v>4</v>
      </c>
      <c r="C48" s="10">
        <v>100700</v>
      </c>
      <c r="D48" s="10">
        <v>4200</v>
      </c>
      <c r="E48" s="10">
        <v>20700</v>
      </c>
      <c r="F48" s="10">
        <v>200</v>
      </c>
      <c r="G48" s="10"/>
      <c r="H48" s="10"/>
      <c r="I48" s="17">
        <f>SUM(C48:H48)</f>
        <v>125800</v>
      </c>
    </row>
    <row r="49" spans="1:9" ht="13.5" thickBot="1">
      <c r="A49" s="41"/>
      <c r="B49" s="22" t="s">
        <v>5</v>
      </c>
      <c r="C49" s="23">
        <f>SUM(C47:C48)</f>
        <v>102650</v>
      </c>
      <c r="D49" s="23">
        <f>SUM(D47:D48)</f>
        <v>8400</v>
      </c>
      <c r="E49" s="23">
        <f>SUM(E47:E48)</f>
        <v>20900</v>
      </c>
      <c r="F49" s="23">
        <f>SUM(F47:F48)</f>
        <v>400</v>
      </c>
      <c r="G49" s="23">
        <f>SUM(G47)</f>
        <v>200</v>
      </c>
      <c r="H49" s="23"/>
      <c r="I49" s="24">
        <f>I44+I45+I47+I48</f>
        <v>132550</v>
      </c>
    </row>
    <row r="50" spans="1:9" ht="12.75" customHeight="1">
      <c r="A50" s="32" t="s">
        <v>18</v>
      </c>
      <c r="B50" s="14" t="s">
        <v>0</v>
      </c>
      <c r="C50" s="15">
        <v>178507</v>
      </c>
      <c r="D50" s="15">
        <v>118012.5</v>
      </c>
      <c r="E50" s="15">
        <v>301151</v>
      </c>
      <c r="F50" s="15">
        <v>299868.8</v>
      </c>
      <c r="G50" s="15">
        <v>300435.8</v>
      </c>
      <c r="H50" s="15">
        <v>125318.6</v>
      </c>
      <c r="I50" s="16">
        <f>SUM(C50:H50)</f>
        <v>1323293.7000000002</v>
      </c>
    </row>
    <row r="51" spans="1:9" ht="12.75">
      <c r="A51" s="33"/>
      <c r="B51" s="4" t="s">
        <v>1</v>
      </c>
      <c r="C51" s="10"/>
      <c r="D51" s="10"/>
      <c r="E51" s="10"/>
      <c r="F51" s="10"/>
      <c r="G51" s="10"/>
      <c r="H51" s="10"/>
      <c r="I51" s="17"/>
    </row>
    <row r="52" spans="1:9" ht="12.75">
      <c r="A52" s="33"/>
      <c r="B52" s="4" t="s">
        <v>2</v>
      </c>
      <c r="C52" s="10"/>
      <c r="D52" s="10"/>
      <c r="E52" s="10"/>
      <c r="F52" s="10"/>
      <c r="G52" s="10"/>
      <c r="H52" s="10"/>
      <c r="I52" s="17"/>
    </row>
    <row r="53" spans="1:9" ht="12.75">
      <c r="A53" s="34"/>
      <c r="B53" s="4" t="s">
        <v>3</v>
      </c>
      <c r="C53" s="10">
        <v>11000</v>
      </c>
      <c r="D53" s="10">
        <v>6000</v>
      </c>
      <c r="E53" s="10">
        <v>6900</v>
      </c>
      <c r="F53" s="10">
        <v>3223.6</v>
      </c>
      <c r="G53" s="10">
        <v>1523.9</v>
      </c>
      <c r="H53" s="10">
        <v>24.1</v>
      </c>
      <c r="I53" s="17">
        <f>SUM(C53:H53)</f>
        <v>28671.6</v>
      </c>
    </row>
    <row r="54" spans="1:9" ht="12.75">
      <c r="A54" s="34"/>
      <c r="B54" s="4" t="s">
        <v>4</v>
      </c>
      <c r="C54" s="10">
        <v>90000</v>
      </c>
      <c r="D54" s="10">
        <v>162868</v>
      </c>
      <c r="E54" s="10">
        <v>173146</v>
      </c>
      <c r="F54" s="10">
        <v>226500</v>
      </c>
      <c r="G54" s="10">
        <v>226800</v>
      </c>
      <c r="H54" s="10">
        <v>270000</v>
      </c>
      <c r="I54" s="17">
        <f>SUM(C54:H54)</f>
        <v>1149314</v>
      </c>
    </row>
    <row r="55" spans="1:9" ht="13.5" thickBot="1">
      <c r="A55" s="35"/>
      <c r="B55" s="22" t="s">
        <v>5</v>
      </c>
      <c r="C55" s="23">
        <f>SUM(C50:C54)</f>
        <v>279507</v>
      </c>
      <c r="D55" s="23">
        <f aca="true" t="shared" si="2" ref="D55:I55">SUM(D50+D53+D54)</f>
        <v>286880.5</v>
      </c>
      <c r="E55" s="23">
        <f t="shared" si="2"/>
        <v>481197</v>
      </c>
      <c r="F55" s="23">
        <f t="shared" si="2"/>
        <v>529592.3999999999</v>
      </c>
      <c r="G55" s="23">
        <f t="shared" si="2"/>
        <v>528759.7</v>
      </c>
      <c r="H55" s="23">
        <f t="shared" si="2"/>
        <v>395342.7</v>
      </c>
      <c r="I55" s="23">
        <f t="shared" si="2"/>
        <v>2501279.3000000003</v>
      </c>
    </row>
    <row r="56" spans="1:9" ht="12.75">
      <c r="A56" s="39" t="s">
        <v>11</v>
      </c>
      <c r="B56" s="14" t="s">
        <v>0</v>
      </c>
      <c r="C56" s="15"/>
      <c r="D56" s="15"/>
      <c r="E56" s="15"/>
      <c r="F56" s="15"/>
      <c r="G56" s="15"/>
      <c r="H56" s="15"/>
      <c r="I56" s="16"/>
    </row>
    <row r="57" spans="1:9" ht="12.75">
      <c r="A57" s="40"/>
      <c r="B57" s="4" t="s">
        <v>1</v>
      </c>
      <c r="C57" s="10"/>
      <c r="D57" s="10"/>
      <c r="E57" s="10"/>
      <c r="F57" s="10"/>
      <c r="G57" s="10"/>
      <c r="H57" s="10"/>
      <c r="I57" s="17"/>
    </row>
    <row r="58" spans="1:9" ht="12.75">
      <c r="A58" s="40"/>
      <c r="B58" s="4" t="s">
        <v>2</v>
      </c>
      <c r="C58" s="10"/>
      <c r="D58" s="10"/>
      <c r="E58" s="10"/>
      <c r="F58" s="10"/>
      <c r="G58" s="10"/>
      <c r="H58" s="10"/>
      <c r="I58" s="17"/>
    </row>
    <row r="59" spans="1:9" ht="12.75">
      <c r="A59" s="40"/>
      <c r="B59" s="4" t="s">
        <v>3</v>
      </c>
      <c r="C59" s="10">
        <v>3699.46</v>
      </c>
      <c r="D59" s="10">
        <v>5491.46</v>
      </c>
      <c r="E59" s="10">
        <v>898.05</v>
      </c>
      <c r="F59" s="10">
        <v>1136.8</v>
      </c>
      <c r="G59" s="10">
        <v>774.25</v>
      </c>
      <c r="H59" s="10">
        <v>812.1</v>
      </c>
      <c r="I59" s="17">
        <f>SUM(C59:H59)</f>
        <v>12812.119999999999</v>
      </c>
    </row>
    <row r="60" spans="1:9" ht="12.75">
      <c r="A60" s="40"/>
      <c r="B60" s="4" t="s">
        <v>4</v>
      </c>
      <c r="C60" s="10"/>
      <c r="D60" s="10">
        <v>10</v>
      </c>
      <c r="E60" s="10">
        <v>10</v>
      </c>
      <c r="F60" s="10">
        <v>10</v>
      </c>
      <c r="G60" s="10">
        <v>15</v>
      </c>
      <c r="H60" s="10"/>
      <c r="I60" s="17">
        <f>SUM(C60:H60)</f>
        <v>45</v>
      </c>
    </row>
    <row r="61" spans="1:9" ht="13.5" thickBot="1">
      <c r="A61" s="41"/>
      <c r="B61" s="22" t="s">
        <v>5</v>
      </c>
      <c r="C61" s="23">
        <f>SUM(C59:C60)</f>
        <v>3699.46</v>
      </c>
      <c r="D61" s="23">
        <f>SUM(D59:D60)</f>
        <v>5501.46</v>
      </c>
      <c r="E61" s="23">
        <f>SUM(E59:E60)</f>
        <v>908.05</v>
      </c>
      <c r="F61" s="23">
        <f>SUM(F59:F60)</f>
        <v>1146.8</v>
      </c>
      <c r="G61" s="23">
        <f>SUM(G59:G60)</f>
        <v>789.25</v>
      </c>
      <c r="H61" s="23">
        <f>SUM(H59)</f>
        <v>812.1</v>
      </c>
      <c r="I61" s="24">
        <f>I56+I57+I59+I60</f>
        <v>12857.119999999999</v>
      </c>
    </row>
    <row r="62" spans="1:9" ht="12.75">
      <c r="A62" s="49" t="s">
        <v>12</v>
      </c>
      <c r="B62" s="14" t="s">
        <v>0</v>
      </c>
      <c r="C62" s="15"/>
      <c r="D62" s="15"/>
      <c r="E62" s="15"/>
      <c r="F62" s="15"/>
      <c r="G62" s="15"/>
      <c r="H62" s="15"/>
      <c r="I62" s="16"/>
    </row>
    <row r="63" spans="1:9" ht="12.75">
      <c r="A63" s="50"/>
      <c r="B63" s="4" t="s">
        <v>1</v>
      </c>
      <c r="C63" s="10"/>
      <c r="D63" s="10"/>
      <c r="E63" s="10"/>
      <c r="F63" s="10"/>
      <c r="G63" s="10"/>
      <c r="H63" s="10"/>
      <c r="I63" s="17"/>
    </row>
    <row r="64" spans="1:9" ht="12.75">
      <c r="A64" s="50"/>
      <c r="B64" s="4" t="s">
        <v>2</v>
      </c>
      <c r="C64" s="10"/>
      <c r="D64" s="10"/>
      <c r="E64" s="10"/>
      <c r="F64" s="10"/>
      <c r="G64" s="10"/>
      <c r="H64" s="10"/>
      <c r="I64" s="17"/>
    </row>
    <row r="65" spans="1:9" ht="12.75">
      <c r="A65" s="50"/>
      <c r="B65" s="4" t="s">
        <v>3</v>
      </c>
      <c r="C65" s="10"/>
      <c r="D65" s="10">
        <v>50</v>
      </c>
      <c r="E65" s="10">
        <v>50</v>
      </c>
      <c r="F65" s="10">
        <v>40</v>
      </c>
      <c r="G65" s="10">
        <v>110</v>
      </c>
      <c r="H65" s="10">
        <v>50</v>
      </c>
      <c r="I65" s="17">
        <f>SUM(C65:H65)</f>
        <v>300</v>
      </c>
    </row>
    <row r="66" spans="1:9" ht="12.75">
      <c r="A66" s="50"/>
      <c r="B66" s="4" t="s">
        <v>4</v>
      </c>
      <c r="C66" s="10"/>
      <c r="D66" s="10"/>
      <c r="E66" s="10"/>
      <c r="F66" s="10"/>
      <c r="G66" s="10"/>
      <c r="H66" s="10"/>
      <c r="I66" s="17"/>
    </row>
    <row r="67" spans="1:9" ht="13.5" thickBot="1">
      <c r="A67" s="51"/>
      <c r="B67" s="22" t="s">
        <v>5</v>
      </c>
      <c r="C67" s="23"/>
      <c r="D67" s="23">
        <f>SUM(D65:D66)</f>
        <v>50</v>
      </c>
      <c r="E67" s="23">
        <f>SUM(E65:E66)</f>
        <v>50</v>
      </c>
      <c r="F67" s="23">
        <f>SUM(F65)</f>
        <v>40</v>
      </c>
      <c r="G67" s="23">
        <f>SUM(G65)</f>
        <v>110</v>
      </c>
      <c r="H67" s="23">
        <f>SUM(H65)</f>
        <v>50</v>
      </c>
      <c r="I67" s="24">
        <f>I62+I63+I65+I66</f>
        <v>300</v>
      </c>
    </row>
    <row r="68" spans="1:9" ht="12.75">
      <c r="A68" s="39" t="s">
        <v>13</v>
      </c>
      <c r="B68" s="14" t="s">
        <v>0</v>
      </c>
      <c r="C68" s="15">
        <v>509558.26</v>
      </c>
      <c r="D68" s="15">
        <v>1169298.61</v>
      </c>
      <c r="E68" s="15">
        <v>1118260.78</v>
      </c>
      <c r="F68" s="15">
        <v>1107052.21</v>
      </c>
      <c r="G68" s="15">
        <v>1069725.41</v>
      </c>
      <c r="H68" s="15">
        <v>1063484.26</v>
      </c>
      <c r="I68" s="16">
        <f>SUM(C68:H68)</f>
        <v>6037379.53</v>
      </c>
    </row>
    <row r="69" spans="1:9" ht="12.75">
      <c r="A69" s="40"/>
      <c r="B69" s="4" t="s">
        <v>1</v>
      </c>
      <c r="C69" s="10">
        <v>113956.65</v>
      </c>
      <c r="D69" s="10">
        <v>185839.79</v>
      </c>
      <c r="E69" s="10">
        <v>187169.34</v>
      </c>
      <c r="F69" s="10">
        <v>241957.78</v>
      </c>
      <c r="G69" s="10">
        <v>234857.17</v>
      </c>
      <c r="H69" s="10">
        <v>281386.69</v>
      </c>
      <c r="I69" s="17">
        <f>SUM(C69:H69)</f>
        <v>1245167.4200000002</v>
      </c>
    </row>
    <row r="70" spans="1:9" ht="12.75">
      <c r="A70" s="40"/>
      <c r="B70" s="4" t="s">
        <v>2</v>
      </c>
      <c r="C70" s="10">
        <v>43287.52</v>
      </c>
      <c r="D70" s="10">
        <v>45328.8</v>
      </c>
      <c r="E70" s="10">
        <v>51751.32</v>
      </c>
      <c r="F70" s="10">
        <v>61279.58</v>
      </c>
      <c r="G70" s="10">
        <v>58868.82</v>
      </c>
      <c r="H70" s="10">
        <v>77607.17</v>
      </c>
      <c r="I70" s="17">
        <f>SUM(C70:H70)</f>
        <v>338123.21</v>
      </c>
    </row>
    <row r="71" spans="1:9" ht="12.75">
      <c r="A71" s="40"/>
      <c r="B71" s="4" t="s">
        <v>3</v>
      </c>
      <c r="C71" s="10">
        <v>67974.64</v>
      </c>
      <c r="D71" s="10">
        <v>43815.6</v>
      </c>
      <c r="E71" s="10">
        <v>41635.7</v>
      </c>
      <c r="F71" s="10">
        <v>37539.68</v>
      </c>
      <c r="G71" s="10">
        <v>35322.4</v>
      </c>
      <c r="H71" s="10">
        <v>33503.8</v>
      </c>
      <c r="I71" s="17">
        <f>SUM(C71:H71)</f>
        <v>259791.82</v>
      </c>
    </row>
    <row r="72" spans="1:9" ht="12.75">
      <c r="A72" s="40"/>
      <c r="B72" s="4" t="s">
        <v>4</v>
      </c>
      <c r="C72" s="10">
        <v>50741.3</v>
      </c>
      <c r="D72" s="10">
        <v>66646.3</v>
      </c>
      <c r="E72" s="10">
        <v>64479.3</v>
      </c>
      <c r="F72" s="10">
        <v>119377.38</v>
      </c>
      <c r="G72" s="10">
        <v>116052.22</v>
      </c>
      <c r="H72" s="10">
        <v>131495.6</v>
      </c>
      <c r="I72" s="17">
        <f>SUM(C72:H72)</f>
        <v>548792.1</v>
      </c>
    </row>
    <row r="73" spans="1:9" ht="13.5" thickBot="1">
      <c r="A73" s="41"/>
      <c r="B73" s="22" t="s">
        <v>5</v>
      </c>
      <c r="C73" s="23">
        <f>SUM(C68+C69+C71+C72)</f>
        <v>742230.8500000001</v>
      </c>
      <c r="D73" s="23">
        <f>D68+D69+D71+D72</f>
        <v>1465600.3000000003</v>
      </c>
      <c r="E73" s="23">
        <f>E68+E69+E71+E72</f>
        <v>1411545.12</v>
      </c>
      <c r="F73" s="23">
        <f>F68+F69+F71+F72</f>
        <v>1505927.0499999998</v>
      </c>
      <c r="G73" s="23">
        <f>G68+G69+G71+G72</f>
        <v>1455957.1999999997</v>
      </c>
      <c r="H73" s="23">
        <f>SUM(H68+H69+H71+H72)</f>
        <v>1509870.35</v>
      </c>
      <c r="I73" s="24">
        <f>I68+I69+I71+I72</f>
        <v>8091130.87</v>
      </c>
    </row>
    <row r="74" spans="1:9" ht="12.75">
      <c r="A74" s="39" t="s">
        <v>14</v>
      </c>
      <c r="B74" s="14" t="s">
        <v>0</v>
      </c>
      <c r="C74" s="15">
        <v>21836.83</v>
      </c>
      <c r="D74" s="15">
        <v>18367.63</v>
      </c>
      <c r="E74" s="15">
        <v>30368.74</v>
      </c>
      <c r="F74" s="15">
        <v>99227.93</v>
      </c>
      <c r="G74" s="15">
        <v>14669.44</v>
      </c>
      <c r="H74" s="15">
        <v>22668.89</v>
      </c>
      <c r="I74" s="16">
        <f>SUM(C74:H74)</f>
        <v>207139.46000000002</v>
      </c>
    </row>
    <row r="75" spans="1:9" ht="12.75">
      <c r="A75" s="40"/>
      <c r="B75" s="4" t="s">
        <v>1</v>
      </c>
      <c r="C75" s="10">
        <v>30720.21</v>
      </c>
      <c r="D75" s="10">
        <v>33447.01</v>
      </c>
      <c r="E75" s="10">
        <v>38113.77</v>
      </c>
      <c r="F75" s="10">
        <v>22228.54</v>
      </c>
      <c r="G75" s="10">
        <v>20088.05</v>
      </c>
      <c r="H75" s="10">
        <v>19913.22</v>
      </c>
      <c r="I75" s="17">
        <f>SUM(C75:H75)</f>
        <v>164510.8</v>
      </c>
    </row>
    <row r="76" spans="1:9" ht="12.75">
      <c r="A76" s="40"/>
      <c r="B76" s="4" t="s">
        <v>2</v>
      </c>
      <c r="C76" s="10">
        <v>16555.76</v>
      </c>
      <c r="D76" s="10">
        <v>8716.26</v>
      </c>
      <c r="E76" s="10">
        <v>11316.96</v>
      </c>
      <c r="F76" s="10">
        <v>8000.64</v>
      </c>
      <c r="G76" s="10">
        <v>7471.56</v>
      </c>
      <c r="H76" s="10">
        <v>7240.56</v>
      </c>
      <c r="I76" s="17">
        <f>SUM(C76:H76)</f>
        <v>59301.73999999999</v>
      </c>
    </row>
    <row r="77" spans="1:9" ht="12.75">
      <c r="A77" s="40"/>
      <c r="B77" s="4" t="s">
        <v>3</v>
      </c>
      <c r="C77" s="10">
        <v>686.62</v>
      </c>
      <c r="D77" s="10">
        <v>182.36</v>
      </c>
      <c r="E77" s="10">
        <v>166.66</v>
      </c>
      <c r="F77" s="10">
        <v>152.66</v>
      </c>
      <c r="G77" s="10">
        <v>156.86</v>
      </c>
      <c r="H77" s="10">
        <v>149.46</v>
      </c>
      <c r="I77" s="17">
        <f>SUM(C77:H77)</f>
        <v>1494.6200000000003</v>
      </c>
    </row>
    <row r="78" spans="1:9" ht="12.75">
      <c r="A78" s="40"/>
      <c r="B78" s="4" t="s">
        <v>4</v>
      </c>
      <c r="C78" s="10">
        <v>7119.31</v>
      </c>
      <c r="D78" s="10">
        <v>70437.16</v>
      </c>
      <c r="E78" s="10">
        <v>69994.59</v>
      </c>
      <c r="F78" s="10">
        <v>24116.21</v>
      </c>
      <c r="G78" s="10">
        <v>3461.31</v>
      </c>
      <c r="H78" s="10">
        <v>3045.81</v>
      </c>
      <c r="I78" s="17">
        <f>SUM(C78:H78)</f>
        <v>178174.38999999998</v>
      </c>
    </row>
    <row r="79" spans="1:9" ht="13.5" thickBot="1">
      <c r="A79" s="41"/>
      <c r="B79" s="22" t="s">
        <v>5</v>
      </c>
      <c r="C79" s="23">
        <f>C74+C75+C77+C78</f>
        <v>60362.97</v>
      </c>
      <c r="D79" s="23">
        <f>D74+D75+D77+D78</f>
        <v>122434.16</v>
      </c>
      <c r="E79" s="23">
        <f>SUM(E74+E75+E77+E78)</f>
        <v>138643.76</v>
      </c>
      <c r="F79" s="23">
        <f>F74+F75+F77+F78</f>
        <v>145725.34</v>
      </c>
      <c r="G79" s="23">
        <f>G74+G75+G77+G78</f>
        <v>38375.659999999996</v>
      </c>
      <c r="H79" s="23">
        <f>H74+H75+H77+H78</f>
        <v>45777.38</v>
      </c>
      <c r="I79" s="24">
        <f>I74+I75+I77+I78</f>
        <v>551319.27</v>
      </c>
    </row>
    <row r="80" spans="1:9" ht="12.75">
      <c r="A80" s="39" t="s">
        <v>26</v>
      </c>
      <c r="B80" s="14" t="s">
        <v>0</v>
      </c>
      <c r="C80" s="15">
        <v>8050</v>
      </c>
      <c r="D80" s="15">
        <v>3115.02</v>
      </c>
      <c r="E80" s="15">
        <v>5303.34</v>
      </c>
      <c r="F80" s="15">
        <v>15163.2</v>
      </c>
      <c r="G80" s="15">
        <v>8267.4</v>
      </c>
      <c r="H80" s="15">
        <v>8622.8</v>
      </c>
      <c r="I80" s="16">
        <f>SUM(C80:H80)</f>
        <v>48521.759999999995</v>
      </c>
    </row>
    <row r="81" spans="1:9" ht="12.75">
      <c r="A81" s="40"/>
      <c r="B81" s="4" t="s">
        <v>1</v>
      </c>
      <c r="C81" s="10">
        <v>1600</v>
      </c>
      <c r="D81" s="10">
        <v>1687.58</v>
      </c>
      <c r="E81" s="10">
        <v>1655.4</v>
      </c>
      <c r="F81" s="10">
        <v>2588.35</v>
      </c>
      <c r="G81" s="10">
        <v>1652.4</v>
      </c>
      <c r="H81" s="10">
        <v>1650.4</v>
      </c>
      <c r="I81" s="17">
        <f>SUM(C81:H81)</f>
        <v>10834.13</v>
      </c>
    </row>
    <row r="82" spans="1:9" ht="12.75">
      <c r="A82" s="40"/>
      <c r="B82" s="4" t="s">
        <v>2</v>
      </c>
      <c r="C82" s="10"/>
      <c r="D82" s="10">
        <v>549.6</v>
      </c>
      <c r="E82" s="10">
        <v>621.6</v>
      </c>
      <c r="F82" s="10">
        <v>621.6</v>
      </c>
      <c r="G82" s="10">
        <v>621.6</v>
      </c>
      <c r="H82" s="10">
        <v>621.6</v>
      </c>
      <c r="I82" s="17">
        <f>SUM(C82:H82)</f>
        <v>3036</v>
      </c>
    </row>
    <row r="83" spans="1:9" ht="12.75">
      <c r="A83" s="40"/>
      <c r="B83" s="4" t="s">
        <v>3</v>
      </c>
      <c r="C83" s="10">
        <v>676</v>
      </c>
      <c r="D83" s="10">
        <v>2912.6</v>
      </c>
      <c r="E83" s="10">
        <v>2914.6</v>
      </c>
      <c r="F83" s="10">
        <v>21394.6</v>
      </c>
      <c r="G83" s="10">
        <v>22979.3</v>
      </c>
      <c r="H83" s="10">
        <v>22965.3</v>
      </c>
      <c r="I83" s="17">
        <f>SUM(C83:H83)</f>
        <v>73842.4</v>
      </c>
    </row>
    <row r="84" spans="1:9" ht="12.75">
      <c r="A84" s="40"/>
      <c r="B84" s="4" t="s">
        <v>4</v>
      </c>
      <c r="C84" s="10"/>
      <c r="D84" s="10">
        <v>64638.6</v>
      </c>
      <c r="E84" s="10">
        <v>25638.6</v>
      </c>
      <c r="F84" s="10">
        <v>3038.6</v>
      </c>
      <c r="G84" s="10">
        <v>2638.6</v>
      </c>
      <c r="H84" s="10">
        <v>2638.6</v>
      </c>
      <c r="I84" s="17">
        <f>SUM(C84:H84)</f>
        <v>98593.00000000001</v>
      </c>
    </row>
    <row r="85" spans="1:9" ht="13.5" thickBot="1">
      <c r="A85" s="41"/>
      <c r="B85" s="22" t="s">
        <v>5</v>
      </c>
      <c r="C85" s="23">
        <f>SUM(C80:C84)</f>
        <v>10326</v>
      </c>
      <c r="D85" s="23">
        <f aca="true" t="shared" si="3" ref="D85:I85">D80+D81+D83+D84</f>
        <v>72353.8</v>
      </c>
      <c r="E85" s="23">
        <f t="shared" si="3"/>
        <v>35511.94</v>
      </c>
      <c r="F85" s="23">
        <f t="shared" si="3"/>
        <v>42184.74999999999</v>
      </c>
      <c r="G85" s="23">
        <f t="shared" si="3"/>
        <v>35537.7</v>
      </c>
      <c r="H85" s="23">
        <f t="shared" si="3"/>
        <v>35877.1</v>
      </c>
      <c r="I85" s="24">
        <f t="shared" si="3"/>
        <v>231791.28999999998</v>
      </c>
    </row>
    <row r="86" spans="1:9" ht="12" customHeight="1">
      <c r="A86" s="32" t="s">
        <v>15</v>
      </c>
      <c r="B86" s="14" t="s">
        <v>0</v>
      </c>
      <c r="C86" s="15"/>
      <c r="D86" s="15">
        <v>28464.92</v>
      </c>
      <c r="E86" s="15">
        <v>3404.72</v>
      </c>
      <c r="F86" s="15">
        <v>25104.33</v>
      </c>
      <c r="G86" s="15">
        <v>26595.06</v>
      </c>
      <c r="H86" s="15">
        <v>35858.36</v>
      </c>
      <c r="I86" s="16">
        <f>SUM(C86:H86)</f>
        <v>119427.39</v>
      </c>
    </row>
    <row r="87" spans="1:9" ht="10.5" customHeight="1">
      <c r="A87" s="33"/>
      <c r="B87" s="4" t="s">
        <v>1</v>
      </c>
      <c r="C87" s="10"/>
      <c r="D87" s="10">
        <v>2027.92</v>
      </c>
      <c r="E87" s="10">
        <v>984.74</v>
      </c>
      <c r="F87" s="10">
        <v>6057.34</v>
      </c>
      <c r="G87" s="10">
        <v>2480.23</v>
      </c>
      <c r="H87" s="10">
        <v>6600.93</v>
      </c>
      <c r="I87" s="17">
        <f>SUM(C87:H87)</f>
        <v>18151.16</v>
      </c>
    </row>
    <row r="88" spans="1:9" ht="10.5" customHeight="1">
      <c r="A88" s="33"/>
      <c r="B88" s="4" t="s">
        <v>2</v>
      </c>
      <c r="C88" s="10"/>
      <c r="D88" s="10">
        <v>869.17</v>
      </c>
      <c r="E88" s="10"/>
      <c r="F88" s="10">
        <v>1500</v>
      </c>
      <c r="G88" s="10">
        <v>250</v>
      </c>
      <c r="H88" s="10">
        <v>4535.7</v>
      </c>
      <c r="I88" s="17">
        <f>SUM(C88:H88)</f>
        <v>7154.87</v>
      </c>
    </row>
    <row r="89" spans="1:9" ht="12.75">
      <c r="A89" s="33"/>
      <c r="B89" s="4" t="s">
        <v>3</v>
      </c>
      <c r="C89" s="10"/>
      <c r="D89" s="10"/>
      <c r="E89" s="10"/>
      <c r="F89" s="10"/>
      <c r="G89" s="10"/>
      <c r="H89" s="10"/>
      <c r="I89" s="17"/>
    </row>
    <row r="90" spans="1:9" ht="12.75">
      <c r="A90" s="33"/>
      <c r="B90" s="4" t="s">
        <v>4</v>
      </c>
      <c r="C90" s="10"/>
      <c r="D90" s="10">
        <v>22845</v>
      </c>
      <c r="E90" s="10">
        <v>3389.6</v>
      </c>
      <c r="F90" s="10">
        <v>6666.65</v>
      </c>
      <c r="G90" s="10">
        <v>6666.65</v>
      </c>
      <c r="H90" s="10">
        <v>6666.65</v>
      </c>
      <c r="I90" s="17">
        <f>SUM(C90:H90)</f>
        <v>46234.55</v>
      </c>
    </row>
    <row r="91" spans="1:9" ht="13.5" thickBot="1">
      <c r="A91" s="52"/>
      <c r="B91" s="22" t="s">
        <v>5</v>
      </c>
      <c r="C91" s="23"/>
      <c r="D91" s="23">
        <f>D86+D87+D90</f>
        <v>53337.84</v>
      </c>
      <c r="E91" s="23">
        <f>E86+E90+E87</f>
        <v>7779.0599999999995</v>
      </c>
      <c r="F91" s="23">
        <f>F86+F87+F90</f>
        <v>37828.32</v>
      </c>
      <c r="G91" s="23">
        <f>G86+G87+G90</f>
        <v>35741.94</v>
      </c>
      <c r="H91" s="23">
        <f>H86+H87+H90</f>
        <v>49125.94</v>
      </c>
      <c r="I91" s="24">
        <f>I86+I87+I89+I90</f>
        <v>183813.09999999998</v>
      </c>
    </row>
    <row r="92" spans="1:9" ht="12.75">
      <c r="A92" s="39" t="s">
        <v>24</v>
      </c>
      <c r="B92" s="25" t="s">
        <v>1</v>
      </c>
      <c r="C92" s="26">
        <v>100</v>
      </c>
      <c r="D92" s="26">
        <v>1000</v>
      </c>
      <c r="E92" s="26">
        <v>500</v>
      </c>
      <c r="F92" s="26">
        <v>500</v>
      </c>
      <c r="G92" s="26">
        <v>500</v>
      </c>
      <c r="H92" s="26">
        <v>500</v>
      </c>
      <c r="I92" s="27">
        <f>SUM(C92:H92)</f>
        <v>3100</v>
      </c>
    </row>
    <row r="93" spans="1:9" ht="13.5" thickBot="1">
      <c r="A93" s="41"/>
      <c r="B93" s="25" t="s">
        <v>2</v>
      </c>
      <c r="C93" s="26">
        <v>100</v>
      </c>
      <c r="D93" s="26">
        <v>1000</v>
      </c>
      <c r="E93" s="26">
        <v>500</v>
      </c>
      <c r="F93" s="26">
        <v>500</v>
      </c>
      <c r="G93" s="26">
        <v>500</v>
      </c>
      <c r="H93" s="26">
        <v>500</v>
      </c>
      <c r="I93" s="27">
        <f>SUM(C93:H93)</f>
        <v>3100</v>
      </c>
    </row>
    <row r="94" spans="1:9" ht="12.75">
      <c r="A94" s="46" t="s">
        <v>21</v>
      </c>
      <c r="B94" s="18" t="s">
        <v>0</v>
      </c>
      <c r="C94" s="19">
        <f aca="true" t="shared" si="4" ref="C94:H94">C8+C14+C20+C26+C32+C38+C44+C50+C56+C62+C68+C74+C80+C86</f>
        <v>747517.09</v>
      </c>
      <c r="D94" s="19">
        <f t="shared" si="4"/>
        <v>1354363.68</v>
      </c>
      <c r="E94" s="19">
        <f t="shared" si="4"/>
        <v>1474258.58</v>
      </c>
      <c r="F94" s="19">
        <f t="shared" si="4"/>
        <v>1567536.47</v>
      </c>
      <c r="G94" s="19">
        <f t="shared" si="4"/>
        <v>1446042.1099999999</v>
      </c>
      <c r="H94" s="19">
        <f t="shared" si="4"/>
        <v>1275141.9100000001</v>
      </c>
      <c r="I94" s="20">
        <f>SUM(C94:H94)</f>
        <v>7864859.84</v>
      </c>
    </row>
    <row r="95" spans="1:9" ht="12.75">
      <c r="A95" s="47"/>
      <c r="B95" s="11" t="s">
        <v>1</v>
      </c>
      <c r="C95" s="12">
        <f aca="true" t="shared" si="5" ref="C95:I96">C9+C15+C21+C27+C33+C39+C45+C51+C57+C63+C69+C75+C81+C87+C92</f>
        <v>146376.86</v>
      </c>
      <c r="D95" s="12">
        <f t="shared" si="5"/>
        <v>224002.30000000002</v>
      </c>
      <c r="E95" s="12">
        <f t="shared" si="5"/>
        <v>228423.24999999997</v>
      </c>
      <c r="F95" s="12">
        <f t="shared" si="5"/>
        <v>273332.01</v>
      </c>
      <c r="G95" s="12">
        <f t="shared" si="5"/>
        <v>259577.85</v>
      </c>
      <c r="H95" s="12">
        <f t="shared" si="5"/>
        <v>310051.24000000005</v>
      </c>
      <c r="I95" s="12">
        <f t="shared" si="5"/>
        <v>1441763.51</v>
      </c>
    </row>
    <row r="96" spans="1:9" ht="12.75">
      <c r="A96" s="47"/>
      <c r="B96" s="11" t="s">
        <v>2</v>
      </c>
      <c r="C96" s="12">
        <f t="shared" si="5"/>
        <v>59943.28</v>
      </c>
      <c r="D96" s="12">
        <f t="shared" si="5"/>
        <v>56463.83</v>
      </c>
      <c r="E96" s="12">
        <f t="shared" si="5"/>
        <v>64189.88</v>
      </c>
      <c r="F96" s="12">
        <f t="shared" si="5"/>
        <v>71901.82</v>
      </c>
      <c r="G96" s="12">
        <f t="shared" si="5"/>
        <v>67711.98000000001</v>
      </c>
      <c r="H96" s="12">
        <f t="shared" si="5"/>
        <v>90505.03</v>
      </c>
      <c r="I96" s="12">
        <f t="shared" si="5"/>
        <v>410715.82</v>
      </c>
    </row>
    <row r="97" spans="1:9" ht="12.75">
      <c r="A97" s="47"/>
      <c r="B97" s="11" t="s">
        <v>3</v>
      </c>
      <c r="C97" s="12">
        <f aca="true" t="shared" si="6" ref="C97:H98">C11+C17+C23+C29+C35+C41+C47+C53+C59+C65+C71+C77+C83+C89</f>
        <v>1221164.74</v>
      </c>
      <c r="D97" s="12">
        <f t="shared" si="6"/>
        <v>1406782.0000000002</v>
      </c>
      <c r="E97" s="12">
        <f t="shared" si="6"/>
        <v>1472217.3</v>
      </c>
      <c r="F97" s="12">
        <f t="shared" si="6"/>
        <v>4373312.499999999</v>
      </c>
      <c r="G97" s="28">
        <f t="shared" si="6"/>
        <v>2174063.6999999997</v>
      </c>
      <c r="H97" s="12">
        <f t="shared" si="6"/>
        <v>2319825.65</v>
      </c>
      <c r="I97" s="21">
        <f>SUM(C97:H97)</f>
        <v>12967365.889999999</v>
      </c>
    </row>
    <row r="98" spans="1:9" ht="12.75">
      <c r="A98" s="47"/>
      <c r="B98" s="11" t="s">
        <v>4</v>
      </c>
      <c r="C98" s="12">
        <f t="shared" si="6"/>
        <v>264009.41</v>
      </c>
      <c r="D98" s="12">
        <f t="shared" si="6"/>
        <v>1348698.21</v>
      </c>
      <c r="E98" s="12">
        <f t="shared" si="6"/>
        <v>2745502.9099999997</v>
      </c>
      <c r="F98" s="12">
        <f t="shared" si="6"/>
        <v>565253.6599999999</v>
      </c>
      <c r="G98" s="12">
        <f t="shared" si="6"/>
        <v>368143.60000000003</v>
      </c>
      <c r="H98" s="12">
        <f t="shared" si="6"/>
        <v>414011.48000000004</v>
      </c>
      <c r="I98" s="21">
        <f>SUM(C98:H98)</f>
        <v>5705619.27</v>
      </c>
    </row>
    <row r="99" spans="1:9" ht="13.5" thickBot="1">
      <c r="A99" s="48"/>
      <c r="B99" s="22" t="s">
        <v>5</v>
      </c>
      <c r="C99" s="23">
        <f>C94+C95+C97+C98</f>
        <v>2379068.1</v>
      </c>
      <c r="D99" s="23">
        <f>D94+D95+D97+D98</f>
        <v>4333846.19</v>
      </c>
      <c r="E99" s="23">
        <f>E94+E95+E97+E98</f>
        <v>5920402.039999999</v>
      </c>
      <c r="F99" s="23">
        <f>F94+F95+F97+F98</f>
        <v>6779434.639999999</v>
      </c>
      <c r="G99" s="23">
        <f>SUM(G94+G95+G97+G98)</f>
        <v>4247827.26</v>
      </c>
      <c r="H99" s="23">
        <f>H94+H95+H97+H98</f>
        <v>4319030.28</v>
      </c>
      <c r="I99" s="23">
        <f>I94+I95+I97+I98</f>
        <v>27979608.509999998</v>
      </c>
    </row>
    <row r="100" spans="1:9" ht="6.75" customHeight="1">
      <c r="A100" s="31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4" t="s">
        <v>22</v>
      </c>
      <c r="B101" s="44"/>
      <c r="C101" s="45"/>
      <c r="D101" s="6"/>
      <c r="E101" s="6"/>
      <c r="F101" s="6"/>
      <c r="G101" s="6"/>
      <c r="H101" s="6"/>
      <c r="I101" s="6"/>
    </row>
    <row r="102" spans="1:9" ht="12.75">
      <c r="A102" s="44"/>
      <c r="B102" s="44"/>
      <c r="C102" s="45"/>
      <c r="D102" s="6"/>
      <c r="E102" s="6"/>
      <c r="F102" s="6"/>
      <c r="G102" s="6"/>
      <c r="H102" s="6"/>
      <c r="I102" s="6"/>
    </row>
    <row r="103" spans="1:9" ht="12.75">
      <c r="A103" s="44"/>
      <c r="B103" s="44"/>
      <c r="C103" s="45"/>
      <c r="D103" s="6"/>
      <c r="E103" s="6"/>
      <c r="F103" s="6"/>
      <c r="G103" s="6"/>
      <c r="H103" s="6"/>
      <c r="I103" s="6"/>
    </row>
    <row r="104" spans="1:9" ht="12.75">
      <c r="A104" s="44"/>
      <c r="B104" s="44"/>
      <c r="C104" s="45"/>
      <c r="D104" s="6"/>
      <c r="E104" s="6"/>
      <c r="F104" s="6"/>
      <c r="G104" s="6"/>
      <c r="H104" s="6"/>
      <c r="I104" s="6"/>
    </row>
    <row r="105" spans="1:9" ht="12.75">
      <c r="A105" s="44"/>
      <c r="B105" s="44"/>
      <c r="C105" s="45"/>
      <c r="D105" s="6"/>
      <c r="E105" s="6"/>
      <c r="F105" s="6"/>
      <c r="G105" s="6"/>
      <c r="H105" s="6"/>
      <c r="I105" s="6"/>
    </row>
    <row r="106" spans="1:9" ht="12.75">
      <c r="A106" s="44"/>
      <c r="B106" s="44"/>
      <c r="C106" s="45"/>
      <c r="D106" s="6"/>
      <c r="E106" s="6"/>
      <c r="F106" s="6"/>
      <c r="G106" s="6"/>
      <c r="H106" s="6"/>
      <c r="I106" s="6"/>
    </row>
    <row r="107" spans="1:9" ht="12.75">
      <c r="A107" s="44"/>
      <c r="B107" s="44"/>
      <c r="C107" s="45"/>
      <c r="D107" s="6"/>
      <c r="E107" s="6"/>
      <c r="F107" s="6"/>
      <c r="G107" s="6"/>
      <c r="H107" s="6"/>
      <c r="I107" s="6"/>
    </row>
    <row r="108" spans="1:9" ht="12.75">
      <c r="A108" s="31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31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31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31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31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31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31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31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31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31"/>
      <c r="B117" s="5"/>
      <c r="C117" s="6"/>
      <c r="D117" s="6"/>
      <c r="E117" s="6"/>
      <c r="F117" s="6"/>
      <c r="G117" s="6"/>
      <c r="H117" s="6"/>
      <c r="I117" s="6"/>
    </row>
  </sheetData>
  <mergeCells count="20">
    <mergeCell ref="G1:I1"/>
    <mergeCell ref="A101:C107"/>
    <mergeCell ref="A94:A99"/>
    <mergeCell ref="A56:A61"/>
    <mergeCell ref="A62:A67"/>
    <mergeCell ref="A68:A73"/>
    <mergeCell ref="A74:A79"/>
    <mergeCell ref="A92:A93"/>
    <mergeCell ref="A80:A85"/>
    <mergeCell ref="A86:A91"/>
    <mergeCell ref="A50:A52"/>
    <mergeCell ref="A53:A55"/>
    <mergeCell ref="A4:I4"/>
    <mergeCell ref="A32:A37"/>
    <mergeCell ref="A38:A43"/>
    <mergeCell ref="A44:A49"/>
    <mergeCell ref="A8:A13"/>
    <mergeCell ref="A14:A19"/>
    <mergeCell ref="A20:A25"/>
    <mergeCell ref="A26:A31"/>
  </mergeCells>
  <printOptions/>
  <pageMargins left="1.1811023622047245" right="0.3937007874015748" top="0.7874015748031497" bottom="0.7874015748031497" header="0.7874015748031497" footer="0.7874015748031497"/>
  <pageSetup horizontalDpi="600" verticalDpi="600" orientation="portrait" paperSize="9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user28</cp:lastModifiedBy>
  <cp:lastPrinted>2012-10-22T10:30:06Z</cp:lastPrinted>
  <dcterms:created xsi:type="dcterms:W3CDTF">2010-05-13T05:46:24Z</dcterms:created>
  <dcterms:modified xsi:type="dcterms:W3CDTF">2012-10-24T06:58:22Z</dcterms:modified>
  <cp:category/>
  <cp:version/>
  <cp:contentType/>
  <cp:contentStatus/>
</cp:coreProperties>
</file>