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3 - формат А3" sheetId="1" r:id="rId1"/>
  </sheets>
  <definedNames>
    <definedName name="_xlnm.Print_Titles" localSheetId="0">'Таблица 3 - формат А3'!$6:$10</definedName>
    <definedName name="_xlnm.Print_Area" localSheetId="0">'Таблица 3 - формат А3'!$A$3:$N$286</definedName>
  </definedNames>
  <calcPr fullCalcOnLoad="1"/>
</workbook>
</file>

<file path=xl/sharedStrings.xml><?xml version="1.0" encoding="utf-8"?>
<sst xmlns="http://schemas.openxmlformats.org/spreadsheetml/2006/main" count="1159" uniqueCount="515">
  <si>
    <t>23 житлових будинки по 5 поверхів по вул. Чапаєва №№ 1а, 2а, 8,14, по вул. Піонерська №№ 2а,4а,11, по вул. Корнієнка №№ 3,4,5, по вул. Радянська №№ 2а,3, вул. Леніна 9а, по вул. Ленінградська №№ 4а,5а,6а, по вул. Калініна №№ 8,7а,2а,20, 22,24 (7 будинків по 6 під`їздів, 1 будинок - 2 під`їзди, 2 будинки по 5 під`їздів, 11 будинків по 4 під`їзди)</t>
  </si>
  <si>
    <t>48 житлових будинків по 2 поверхи по вул. Піонерська №№ 2,4,6,8, по вул. Чапаєва №№ 1, 2,3,4,5,6,7,10,11,12,13, по вул. Калініна №№ 1,1а,3а,2,3,4,5,6, 7, 9,10,11,13,17, по вул. Радянська  № 5, по вул. Леніна № 10, по вул. Щебзаводська №№ 11,26,25,2,4,5,1,8, 10,12, 14,15, 16,18,19, по вул. Ленінградська №№ 17,18 (8 будинків по 2 під`їзди, 11 будинків по 3 під`їзди, 29 будинків по 1 під`їзду)</t>
  </si>
  <si>
    <t>житловий будинок по вул. Гагаріна, 7 (2 поверхи, 2 підїзди)</t>
  </si>
  <si>
    <t>10 житлових будинків по вулиці Шевченка №№ 73,75, пер. Красноармійський № 41, вул.Радянська №№  64,66,68, 70,58,62,  пер. Стадіонний № 31 ( 6 п`ятиповерхових будинків по 4 під`їзди, 3 двохповерхові будинки по 2 під`їзди, один п`ятиповерховий будинок - 6 під`їздів)</t>
  </si>
  <si>
    <t>8 житлових будинків по вулиці Донецька №№ 81,87, пер. Стадіонний,25, Шевченка №№ 78,84, Мостовий №№ 21,30, Визволення Донбасу № 22 (5 п`ятиповерхових будинків по 4 під`їзди, 3 п`ятиповерхових будинків по 6 під`їздів)</t>
  </si>
  <si>
    <t>7 житлових будинків по вулиці Шевченка №№ 29,31,33,46,48,     по вул. Донецька №№ 51,55 (5 п`ятиповерхових будинків по 4 під`їзди, 2 п`ятиповерхових будинків по 6 під`їзди)</t>
  </si>
  <si>
    <t>13 житлових  будинків по вулиці Пушкіна №№ 28,30,32,34, Кірова,14Радянська №№ 27,29,31, 33,35, пер. Красноармійський № 51, пер.Стадіонний № 54 ( 11 п`ятиповерхових будинків по 4 під`їзди, 2 п`ятиповерхових будинків по 6 під`їзди)</t>
  </si>
  <si>
    <t>41 житловий будинок (2 двохповерхових будинків  по 3 під`їзди, 23 двохповерхових будинків по 2 під`їзди, 11 двохповерхових будинків по 1 під`їзду, 4 трьохповерхових будинків по 4 під`їзди, 1 двохповерховий будинок - 4 під`їзди)</t>
  </si>
  <si>
    <t xml:space="preserve">30 житлових будинків (1 п`ятиповерховий  будинок - 6 під`їздів, 8 п`ятиповерхових будинків по 4 під`їзди, 1 п`ятиповерховий  будинок - 8 під`їздів, 2 чотирьохповерхових будинків по 4 під`їзди, 1 чотрьохповерховий  будинок -3 під`їзди, 2 чотрьохповерхових будинків по 2 під`їзди, 1 п`ятиповерховий  будинок -3 під`їзди, 10 трьохповерхових будинків по 2 під`їзди, 3 трьохповерхових будинків по 1 під`їзду, 1 двохповерховий  будинок - 1 під`їзд) </t>
  </si>
  <si>
    <t>40 житлових будинків  (1  п`ятиповерховий  будинок - 7 під`їздів, 1 п`ятиповерховий  будинок -4 під`їзди, 26 двохповерхових будинків  по 2 під`їзди, 12 двохповерхових будинків по 1 під`їзду)</t>
  </si>
  <si>
    <t>88 житлових  будинків по вул.Саратовська №№ 14,16,23,30,32,33,34,35,36,37,38,39, 41,43,45, вул. Свердлова №№ 18,20,21,22,23,24,26,29,31,33,33А, 35,37, по вул. Залізнична №№ 30,34,36 вул. Першотравнева, №№ 85,91,93,101,105,109,115,117,119,123,125,127, вул. Радянська №№ 18,20,22,24,26,32,34,36,41,47,49,51,55  пер. Радянський,9, вул. Театральна №№ 5,7,9,11,15,17,19,21, вул. Перемоги №№ 10,14,37,  вул. Московська № 16, вул. Фрунзе №№ 21,22,23,24,  25,26,27,28,29,30,32,33,  34,35,37, вул. Нова №№ 3,4,5,16</t>
  </si>
  <si>
    <t>60 житлових будинків по Сонячний №№ 22,32,19,7,16,18,12,8, 28,29,17,10, Молодіжний №№ 9,15,5,34,39,8,13,20, 35,32,36,14,21,6,18,22,31,37,24,25, 3,33, вул. Гагаріна №№ 26,34,28,36,32,38,22, вул. Шевченка №№ 7,13,3,18,6,4,1,11,12,14,16, вул. Ременного № 11, 15,13,9, вул. Пешотравнева № 61,63, пер. Санаторний №№ 6а, вул. Луганського № 13</t>
  </si>
  <si>
    <t>6 житлових будинків по вул. Першотравнева №№ 21,21 а, пер. Санаторний №№ 24а,28, вул. Мєчнікова №№ 11,13</t>
  </si>
  <si>
    <t>46 житлових будинків (11 трьохповерхових і 35 двохповерхових) по вул. Комсомольська №№ 1,2,3,5,6,7,9,10,11,13,  по вул. Леніна, 2,6,8, по вул. Маяковського №№ 19,21,23,  29,31,32,33,34,36,38,40,42, Фестивальна №№ 7,9,15,17,19,21,27,29,31, вул. Шкільна №№ 31,33,35,37,39,41,43, пер. Франка № 1,3,5,7,9</t>
  </si>
  <si>
    <t>55 житлових будинків по вул. Радянська  №№ 1,2,3,4,7,8,9,10,12,13,15,14,16,17, 18,20,21,22,23,24,25,26,27,28,29,30,31,33,35,37,39, по вул. Вознесенського №№ 13,15,19,21,23,25,29,31,24, 26,28,27, по вул. Леніна №№ 25,27,29, по вул. Горького №№ 3,4,5,6,11, по вул. Красноармійська №№ 7,10</t>
  </si>
  <si>
    <t>15 житлових будинків по вул. Харківська №№ 23,25,29,31,   35,27,33,13, 15,17,19,21, по вул. Соцпраці №№ 38,40,42</t>
  </si>
  <si>
    <t xml:space="preserve">37 житлових будинків по вул. Вознесенського №№ 12,14,16,18,20,22, по вул. Горького №№ 12,14,20,22,19, по вул. Леніна №№ 13,15,17,21,23,14,16,18,22,24,26, 28,30, по вул. Донецька №№ 13,15,17,21,23,27,25,29, по вул. Жовтнева №№ 24,30,32,23,21 </t>
  </si>
  <si>
    <t>35 житлових будинків по вул. 40 років Жовтня №№ 3,4,5,7,8,9,10,11, 12,13,14,15,16,17,19,21,23,31, по вул. Шкільна №№ 4,6,8,12,14,16,18,20, по вул. Леніна №№ 1,2,3,4,5,6,10, по вул. Красноармійська №№ 4,8</t>
  </si>
  <si>
    <t>56 житлових будинків  (20 трьох поверхових та 36 двохповерхових) по вул. Леніна №№ 1,3,5,7,9,11,13, по вул. Фрунзе №№ 4,6,8,10, по вул. Пушкіна №№ 3,4,5,6,7,9,10,12,14,15, 16,17,18,19,20,21,23,25, по вул. Спартака №№ 1,3,7,8,14,16,18,20, по вул. Перемоги №№ 9,11, по вул. Комсомольська №25, по вул. Ватутіна №№ 11,12,13,14,15,16,17,18,21,22, 24,26,28,30,32,34</t>
  </si>
  <si>
    <t xml:space="preserve">місто Білозерське </t>
  </si>
  <si>
    <t>котельня № 3</t>
  </si>
  <si>
    <t>котельня № 18</t>
  </si>
  <si>
    <t xml:space="preserve">котельня № 1 по вул. 50 років Жовтня </t>
  </si>
  <si>
    <t>дитячий садок " Росинка"(2 поверхи), школа № 15 (3 поверхи), дитячий садок " Веселка"(2 поверхи), гуртожиток (5 поверхів)</t>
  </si>
  <si>
    <t xml:space="preserve">котельня № 2 по вул. Пушкіна </t>
  </si>
  <si>
    <t xml:space="preserve">котельня № 2а по вул. Пушкіна, </t>
  </si>
  <si>
    <t>котельня № 3 по вул. Пушкіна</t>
  </si>
  <si>
    <t>школа № 13 (3 поверхи), ДК (2 поверхи), станція ЮТ (2 поверхи),  міськводоканал (1 поверх), столярна майстерня жек, АБК УТЖФ № 5 (1 поверх)</t>
  </si>
  <si>
    <t>котельня № 7 по вул. Московська</t>
  </si>
  <si>
    <t>школа № 12 (2 поверхи)</t>
  </si>
  <si>
    <t>дитячий садок "Оленка"  ( 2 поверхи), школа № 14 (2 поверхи), гуртожиток (2 поверхи), швачна майстерня (2 поверхи), будинок виконкому (2 поверхи)</t>
  </si>
  <si>
    <t xml:space="preserve">котельня центру туризму </t>
  </si>
  <si>
    <t>26 п`ятиповерхових  житлових будинків по вул. 50 років Жовтня №№ 2,4,6,10,12,14,16,16а,17,19,20,21,22,23,24,26,28, по вул. Пушкіна №№ 2,4, по вул. Будівельна №№ 3,5,7,9,11,13,15</t>
  </si>
  <si>
    <t>24 п`ятиповерхових житлових будинки (по вул. Будівельна №№ 31,33,35,37, по вул. 50 років Жовтня №№ 32,34,36,38,40,42, по вул. Пушкіна № 1, по вул. Південна №№ 1,2,3,4,5,6,7,8,9,10,11,13,15)</t>
  </si>
  <si>
    <t>дитячий садок "Сонечко" (2 поверхи), лікарня (2 поверхи), Палац спорту (2 поверхи), школа № 18 (2 поверхи), гірничий профліцей (3 поверхи)</t>
  </si>
  <si>
    <t>29 житлових  будинків ( 21 п`ятиповерховий, 8 - трьохповерхових) по вул. Московська №№ 3,5, по вул. Будівельна №№ 4,6,10,12,14,16,18,19,20,21,23,24,26,27,29, по вул. Пушкіна №№ 6,8,8а, по вул. Ватутіна №№ 1,3,5,5а,7,8,10,12</t>
  </si>
  <si>
    <t xml:space="preserve">всього по місту Білозерське </t>
  </si>
  <si>
    <t xml:space="preserve">управління соціальної сфери </t>
  </si>
  <si>
    <t>котельня № 2 по вул. Радянська,29</t>
  </si>
  <si>
    <t>вул. Радянська , 91</t>
  </si>
  <si>
    <t>вул. Радянська , 28а</t>
  </si>
  <si>
    <t>36 житлових будинків по 3 поверхи по вул. Карла Маркса №№ 2,3,4,5,6,7,8,9, по вул. Ленінградська №№ 1,2,3,4,5,6, по вул. Пушкіна №№ 1,3,4,6,7,8,10,12,14, по вул. Маяковського №№ 1,3,4,5,6,7,8,9,10, по вул. Леніна, 5, по вул.Піонерська №№ 1,9, по вул. Радянська  № 2 ( 7 будинків по 3 під`їзди, 15 будинків по 2 під`їзди, 14 будинків по 1 під`їзду)</t>
  </si>
  <si>
    <t xml:space="preserve">житлові будинки по вул. Радянська  </t>
  </si>
  <si>
    <t>котельня № 25 по вул. Харківська, 27а</t>
  </si>
  <si>
    <t>котельня № 19</t>
  </si>
  <si>
    <t>котельня № 20</t>
  </si>
  <si>
    <t>котельня № 19 по вул. Радянська,44</t>
  </si>
  <si>
    <t>котельня № 20 по вул. Соцпраці,2</t>
  </si>
  <si>
    <t xml:space="preserve">с. Водянське </t>
  </si>
  <si>
    <t>відстнє</t>
  </si>
  <si>
    <t>котельня № 13 по вул. Леніна, 20</t>
  </si>
  <si>
    <t xml:space="preserve">Всього по місту Білицьке та с. Водянське </t>
  </si>
  <si>
    <t>місто Добропілля (за винятком малих міст та селищ)</t>
  </si>
  <si>
    <t xml:space="preserve">Всього по місту Добропілля (за винятком  малих міст та селищ) </t>
  </si>
  <si>
    <t>№ п/п</t>
  </si>
  <si>
    <t>Соц. сфера</t>
  </si>
  <si>
    <t xml:space="preserve">Перелік котелень </t>
  </si>
  <si>
    <t xml:space="preserve">Місцезнаходження об`єкта </t>
  </si>
  <si>
    <t>№ котельні</t>
  </si>
  <si>
    <t xml:space="preserve">Вид палива </t>
  </si>
  <si>
    <t xml:space="preserve">Характеристика опалювальних обєктів </t>
  </si>
  <si>
    <t>Житловий фонд</t>
  </si>
  <si>
    <t>кількість абонентів</t>
  </si>
  <si>
    <t>опалювальна площа, кв.м.</t>
  </si>
  <si>
    <t xml:space="preserve">Організація - виконавець робіт </t>
  </si>
  <si>
    <t xml:space="preserve">м. ТОРЕЗ </t>
  </si>
  <si>
    <t xml:space="preserve">м-н 30 років Перемоги </t>
  </si>
  <si>
    <t xml:space="preserve">відсутнє </t>
  </si>
  <si>
    <t xml:space="preserve">вугілля </t>
  </si>
  <si>
    <t xml:space="preserve">Балансоутримувач </t>
  </si>
  <si>
    <t>ДП "Підприємство комунальних котелень і теплових мереж"</t>
  </si>
  <si>
    <t xml:space="preserve">вул. Кірова </t>
  </si>
  <si>
    <t>ДП "Підприємство комунальних котелень і теплових мереж" (банкрут)</t>
  </si>
  <si>
    <t xml:space="preserve">пер. Кіровоградський </t>
  </si>
  <si>
    <t>вул. Колумба, 7</t>
  </si>
  <si>
    <t xml:space="preserve">невідомо </t>
  </si>
  <si>
    <t>вул. Курська, 36</t>
  </si>
  <si>
    <t>Торезькій міський відділ освіти</t>
  </si>
  <si>
    <t>вул. Гончарова, 8</t>
  </si>
  <si>
    <t xml:space="preserve">Всього по місту Торезу </t>
  </si>
  <si>
    <t>Потуж-ність Гкал/   годину</t>
  </si>
  <si>
    <t>вул. Чекістів, 24</t>
  </si>
  <si>
    <t>м. ЄНАКІЄВЕ</t>
  </si>
  <si>
    <t xml:space="preserve">Дитячий сад - ясла № 58,  вул. Жовтнева </t>
  </si>
  <si>
    <t xml:space="preserve">КП "Єнакіеветепломережа" </t>
  </si>
  <si>
    <t>вул. Дарвіна, 7</t>
  </si>
  <si>
    <t>вугілля</t>
  </si>
  <si>
    <t>ЖРУ № 10</t>
  </si>
  <si>
    <t>Всього по місту Енакієве</t>
  </si>
  <si>
    <t xml:space="preserve">м. СНІЖНЕ </t>
  </si>
  <si>
    <t>вул. Мурманська, 51</t>
  </si>
  <si>
    <t xml:space="preserve">Сніжнянський міський відділ освіти </t>
  </si>
  <si>
    <t>вул. Квітки, 27</t>
  </si>
  <si>
    <t>вул. Адорадського,1</t>
  </si>
  <si>
    <t>вул. Брюсова, 8</t>
  </si>
  <si>
    <t xml:space="preserve">будинок не опалюється </t>
  </si>
  <si>
    <t>вул. Будивельників, 5</t>
  </si>
  <si>
    <t>КП "Служба єдиного замовника"</t>
  </si>
  <si>
    <t xml:space="preserve">Всього по місту Сніжне </t>
  </si>
  <si>
    <t>вул. Жовтнева (с. Булавінка)</t>
  </si>
  <si>
    <t>вул. Комсомольська (с. Ольховатська)</t>
  </si>
  <si>
    <t>місто ШАХТАРСЬК</t>
  </si>
  <si>
    <t xml:space="preserve">індивідуальне пічне опалення </t>
  </si>
  <si>
    <t xml:space="preserve">с. Контарне </t>
  </si>
  <si>
    <t xml:space="preserve">УЖКГ </t>
  </si>
  <si>
    <t xml:space="preserve">с. Гірниче </t>
  </si>
  <si>
    <t xml:space="preserve">с. Новобудова </t>
  </si>
  <si>
    <t>вул. Шкільна, 8</t>
  </si>
  <si>
    <t xml:space="preserve">Шахтарський міський  відділ освіти </t>
  </si>
  <si>
    <t xml:space="preserve">вул. Львівська, 8 </t>
  </si>
  <si>
    <t>школа № 8 (1 етаж)</t>
  </si>
  <si>
    <t>вул. 40 років Жовтня</t>
  </si>
  <si>
    <t>вул. Першотравнева, 1</t>
  </si>
  <si>
    <t>пер. Шкільний,1</t>
  </si>
  <si>
    <t>вул. Косіора, 10 а</t>
  </si>
  <si>
    <t>вул. Шкільна, 5</t>
  </si>
  <si>
    <t>вул. Руднична, 1а</t>
  </si>
  <si>
    <t xml:space="preserve">вул. Голосного,21 </t>
  </si>
  <si>
    <t>вул. Шкільна,3</t>
  </si>
  <si>
    <t>вул. Польова,22</t>
  </si>
  <si>
    <t>вул. Вентиляційна,1</t>
  </si>
  <si>
    <t>вул. Ленінградська, 1</t>
  </si>
  <si>
    <t xml:space="preserve">с. Стожковське, вул. 40 років Жовтня </t>
  </si>
  <si>
    <t>вул. Голосного,1</t>
  </si>
  <si>
    <t xml:space="preserve">Центральна міська лікарня </t>
  </si>
  <si>
    <t>с. Контарне, вул. Пушкіна, 1</t>
  </si>
  <si>
    <t>міська поліклініка № 3 (1 етаж)</t>
  </si>
  <si>
    <t xml:space="preserve">Всього по місту Шахтарську </t>
  </si>
  <si>
    <t xml:space="preserve">місто НОВОГРОДІВКА </t>
  </si>
  <si>
    <t xml:space="preserve">ВУ "Теплофікація" ДП "Селидіввугілля" </t>
  </si>
  <si>
    <t xml:space="preserve">Управління Пенсійного фонду </t>
  </si>
  <si>
    <t>дитячий садок "Сніжинка"</t>
  </si>
  <si>
    <t>школа № 7</t>
  </si>
  <si>
    <t xml:space="preserve">Управління праці та соціального захисту населення  </t>
  </si>
  <si>
    <t xml:space="preserve">Вузел зв`язку </t>
  </si>
  <si>
    <t xml:space="preserve">Музична школа </t>
  </si>
  <si>
    <t xml:space="preserve">Міліція </t>
  </si>
  <si>
    <t>Дитячий садок "Золотий ключик"</t>
  </si>
  <si>
    <t xml:space="preserve">Школа № 10 </t>
  </si>
  <si>
    <t xml:space="preserve">ДК ім. 40 років Жовтня </t>
  </si>
  <si>
    <t xml:space="preserve">Міська рада </t>
  </si>
  <si>
    <t xml:space="preserve">Міськлікарня </t>
  </si>
  <si>
    <t xml:space="preserve">Всього по місту Новогродівка </t>
  </si>
  <si>
    <t xml:space="preserve">місто ДЗЕРЖИНСЬК </t>
  </si>
  <si>
    <t xml:space="preserve">селище Новгородське, квартал Керамік </t>
  </si>
  <si>
    <t>котельня "Керамік"</t>
  </si>
  <si>
    <t xml:space="preserve">Дзержинськтепломережа ОКП "Донецьктеплокомуненерго" </t>
  </si>
  <si>
    <t xml:space="preserve">селище Щербіновка, вул. Шевченко, 32 </t>
  </si>
  <si>
    <t>котельня</t>
  </si>
  <si>
    <t xml:space="preserve">котельня </t>
  </si>
  <si>
    <t xml:space="preserve">Дзержинський міський відділ освіти і науки </t>
  </si>
  <si>
    <t xml:space="preserve">Всього по місту Дзержинську </t>
  </si>
  <si>
    <t xml:space="preserve">місто ДЕБАЛЬЦЕВЕ </t>
  </si>
  <si>
    <t xml:space="preserve">котельня № 4 </t>
  </si>
  <si>
    <t xml:space="preserve">місто Новогродівка </t>
  </si>
  <si>
    <t>"Дебальцевотепломережа"</t>
  </si>
  <si>
    <t>котельня № 7</t>
  </si>
  <si>
    <t xml:space="preserve">м-н Фестивальний </t>
  </si>
  <si>
    <t xml:space="preserve">котельня № 1 </t>
  </si>
  <si>
    <t xml:space="preserve">КП "Піроліз" </t>
  </si>
  <si>
    <t xml:space="preserve">котельня № 2 </t>
  </si>
  <si>
    <t xml:space="preserve">м-н Черемушки </t>
  </si>
  <si>
    <t xml:space="preserve">вул. Курчатова,10 </t>
  </si>
  <si>
    <t xml:space="preserve">вул. Леніна, 10 </t>
  </si>
  <si>
    <t xml:space="preserve">школа № 2 </t>
  </si>
  <si>
    <t>школа № 3</t>
  </si>
  <si>
    <t xml:space="preserve">Міський відділ науки та освіти </t>
  </si>
  <si>
    <t xml:space="preserve">школа № 7 </t>
  </si>
  <si>
    <t xml:space="preserve">дитячий садок № 5 </t>
  </si>
  <si>
    <t>дитячий садок № 6</t>
  </si>
  <si>
    <t xml:space="preserve">Відділ охорони здоров`я </t>
  </si>
  <si>
    <t xml:space="preserve">сел. Жовтневе </t>
  </si>
  <si>
    <t xml:space="preserve">Залізнича дільниця </t>
  </si>
  <si>
    <t xml:space="preserve">Центральна </t>
  </si>
  <si>
    <t xml:space="preserve">котельня № 3 </t>
  </si>
  <si>
    <t xml:space="preserve">Залізнича машстанція </t>
  </si>
  <si>
    <t xml:space="preserve">Стара </t>
  </si>
  <si>
    <t>котельня № 140</t>
  </si>
  <si>
    <t>Будівельно-монтажне управління -5</t>
  </si>
  <si>
    <t xml:space="preserve">вул. Космонавтів </t>
  </si>
  <si>
    <t xml:space="preserve">м-н 50 років Перемоги </t>
  </si>
  <si>
    <t>котельня № 201</t>
  </si>
  <si>
    <t>котельня № 200</t>
  </si>
  <si>
    <t xml:space="preserve">Новий бригадний будинок </t>
  </si>
  <si>
    <t xml:space="preserve">Дистанція сортувальна </t>
  </si>
  <si>
    <t xml:space="preserve">Дистанція Сортувальна Центральна </t>
  </si>
  <si>
    <t xml:space="preserve">Залізнича лікарня </t>
  </si>
  <si>
    <t xml:space="preserve">Палац спорту </t>
  </si>
  <si>
    <t xml:space="preserve">Вул. Леніна </t>
  </si>
  <si>
    <t xml:space="preserve">м-н Заводський </t>
  </si>
  <si>
    <t xml:space="preserve">котельня № 6 </t>
  </si>
  <si>
    <t xml:space="preserve">Дебальцевотепломережа </t>
  </si>
  <si>
    <t xml:space="preserve">м-н "Східний" </t>
  </si>
  <si>
    <t xml:space="preserve">м-н "Центральний" </t>
  </si>
  <si>
    <t>котельня № 1</t>
  </si>
  <si>
    <t xml:space="preserve">Всього по місту Дебальцеве </t>
  </si>
  <si>
    <t xml:space="preserve">місто ЗУГРЕС </t>
  </si>
  <si>
    <t xml:space="preserve">ДП "Зуївська ЕТЕЦ" </t>
  </si>
  <si>
    <t xml:space="preserve">Стара частина міста </t>
  </si>
  <si>
    <t xml:space="preserve">ДП "Зуївська експериментальна теплоелектроцентраль" знаходиться в управлінні Мінпаливенерго України </t>
  </si>
  <si>
    <t xml:space="preserve">музична школа </t>
  </si>
  <si>
    <t xml:space="preserve">школа - інтернат </t>
  </si>
  <si>
    <t>Зуївський енергетичний технікум</t>
  </si>
  <si>
    <t>Профліцей (ПТУ № 48)</t>
  </si>
  <si>
    <t>Плавальний басейн</t>
  </si>
  <si>
    <t>стадіон (адмінкорпус)</t>
  </si>
  <si>
    <t xml:space="preserve">Всього по місту Зугресу </t>
  </si>
  <si>
    <t>місто СЕЛИДОВЕ</t>
  </si>
  <si>
    <t xml:space="preserve">котельня № 8 </t>
  </si>
  <si>
    <t xml:space="preserve">Селидівська міська рада </t>
  </si>
  <si>
    <t>Дитячий садок "Космос"</t>
  </si>
  <si>
    <t xml:space="preserve">лікарня по вулиці Чапаєва </t>
  </si>
  <si>
    <t xml:space="preserve">музична школа по вулиці Ватутіна </t>
  </si>
  <si>
    <t xml:space="preserve">будинок творчості по вулиці Пушкіна </t>
  </si>
  <si>
    <t xml:space="preserve">кінотеатр по вулиці Першотравнева </t>
  </si>
  <si>
    <t xml:space="preserve">Всього по місту Українську </t>
  </si>
  <si>
    <t>котельня № 31а</t>
  </si>
  <si>
    <t>котельня № 24</t>
  </si>
  <si>
    <t>місто Українськ:</t>
  </si>
  <si>
    <t xml:space="preserve">с. Курахівка </t>
  </si>
  <si>
    <t>ВГСО</t>
  </si>
  <si>
    <t xml:space="preserve">с. Гостре </t>
  </si>
  <si>
    <t xml:space="preserve">с. Гостре  </t>
  </si>
  <si>
    <t xml:space="preserve">Селидівський міський відділ освіти </t>
  </si>
  <si>
    <t xml:space="preserve">Курахівська селищна рада </t>
  </si>
  <si>
    <t xml:space="preserve">Гірняцька міська лікарня </t>
  </si>
  <si>
    <t xml:space="preserve">місто Гірник </t>
  </si>
  <si>
    <t>котельня № 23</t>
  </si>
  <si>
    <t xml:space="preserve">с. Цукурине </t>
  </si>
  <si>
    <t xml:space="preserve">котельня шахти Краснолиманська </t>
  </si>
  <si>
    <t xml:space="preserve">Всього по місту Родинське </t>
  </si>
  <si>
    <t>вулиця Перемоги, 2</t>
  </si>
  <si>
    <t>вулиця Перемоги, 4</t>
  </si>
  <si>
    <t>лікарня по вулиці Мира, 19 (1 етаж)</t>
  </si>
  <si>
    <t>клуб по вул. Мересьєва (1 етаж)</t>
  </si>
  <si>
    <t>житловий будинок по вул. Люксембург,31</t>
  </si>
  <si>
    <t>дитячий садок по вул. Докучаєва, 7а (1 етаж)</t>
  </si>
  <si>
    <t>відсутня</t>
  </si>
  <si>
    <t xml:space="preserve">Всього по с. Курахівка  та Гостре </t>
  </si>
  <si>
    <t xml:space="preserve">Всього по с. Цукурине </t>
  </si>
  <si>
    <t>котельня № 23 а</t>
  </si>
  <si>
    <t>котельня № 28</t>
  </si>
  <si>
    <t xml:space="preserve">котельня № 70 </t>
  </si>
  <si>
    <t xml:space="preserve">котельня КЕ </t>
  </si>
  <si>
    <t xml:space="preserve">відстуня </t>
  </si>
  <si>
    <t>котельня ДКВР</t>
  </si>
  <si>
    <t xml:space="preserve">відсутня </t>
  </si>
  <si>
    <t xml:space="preserve">котельне паливо </t>
  </si>
  <si>
    <t>вугілля котельне паливо</t>
  </si>
  <si>
    <t xml:space="preserve">котельня № 28 </t>
  </si>
  <si>
    <t xml:space="preserve">Всього по місту Гірник </t>
  </si>
  <si>
    <t>Всього по місту Селидове</t>
  </si>
  <si>
    <t xml:space="preserve">м. Новодонецьке </t>
  </si>
  <si>
    <t xml:space="preserve">Добропільська міська рада </t>
  </si>
  <si>
    <t>ЖЕК (1 етаж)</t>
  </si>
  <si>
    <t>водоканал (1 етаж)</t>
  </si>
  <si>
    <t>котельня № 5</t>
  </si>
  <si>
    <t>відсутнє</t>
  </si>
  <si>
    <t xml:space="preserve">Всього по місту Новодонецьке </t>
  </si>
  <si>
    <t xml:space="preserve">школа № 1 по пер. Мєчнікова,12 (2 поверхи) </t>
  </si>
  <si>
    <t xml:space="preserve">житлові будинки по вул. Назаренка №№ 2,4,20, 22,27,29 (5 двохповерхових  будинків по 2 під`їзди і 1 двохповерховий  будинок  1 під`їзд) </t>
  </si>
  <si>
    <t xml:space="preserve">житлові будинки по вул. Шосейна №№ 5,7 (2 двохповерхових  будинків по 2 під`їзди) </t>
  </si>
  <si>
    <t>24 житлові будинки: по вул. Комсомольська №№ 23,25,27,24,26,28,30, по вул. Карла Маркса №№ 6,8,12,14, по вул. Енгельса №№ 3,5,7,13, 15, по вул. Пірогова №№ 24,26, 19,21,23,25,27 (1 п`ятиповерховий  будинок - 3 під`їзди,  3 чотрьохетажні будинки по 3 під`їзди, 1 чотирьохповерховий  будинок - 2 під`їзди,  11 чотирьохповерхових будинків по 4 під`їзди, 5 п`ятиповерхових будинків по 4 під`їзди, три трьохповерхових будинки по 2 під`їзди)</t>
  </si>
  <si>
    <t>Дитячий будинок - 3 поверхи, вул. Курська, 36</t>
  </si>
  <si>
    <t>Дитячий сад - ясла - 2 поверхи, вул. Чекістів, 24</t>
  </si>
  <si>
    <t>Школа № 24 - 4 поверхи, вул. Гончарова, 8</t>
  </si>
  <si>
    <t>вул. Дарвіна,7 (житловий будинок 3 поверхи, 4 під`їзди)</t>
  </si>
  <si>
    <t>школа вул. Мурманьска, 51(2 поверхи)</t>
  </si>
  <si>
    <t xml:space="preserve">школа вул. Квітки, 27 (3 поверхи) </t>
  </si>
  <si>
    <t>Первомайська ОШ, вул. Адорадського,1 (3 поверхи)</t>
  </si>
  <si>
    <t>житловий будинок по вул. Пушкіна, 40 (2 поверхи, 3 під`їзди)</t>
  </si>
  <si>
    <t>школа № 4 (3 поверхи)</t>
  </si>
  <si>
    <t>школа № 9 (3 поверхи)</t>
  </si>
  <si>
    <t>школа № 10 (2 поверхи)</t>
  </si>
  <si>
    <t>школа № 13 (3 поверхи)</t>
  </si>
  <si>
    <t>школа № 14 (3 поверхи)</t>
  </si>
  <si>
    <t>школа № 16 (2 поверхи)</t>
  </si>
  <si>
    <t>школа № 21 (3 поверхи)</t>
  </si>
  <si>
    <t>школа № 22 (3 поверхи)</t>
  </si>
  <si>
    <t>дитячий садок "Теремок" (2 поверхи)</t>
  </si>
  <si>
    <t>дитячий садок "Сокіл" (2 поверхи)</t>
  </si>
  <si>
    <t>дитячий садок "Схід" (2 поверхи)</t>
  </si>
  <si>
    <t>дитячий садок "Аленька квітка" (2 поверхи)</t>
  </si>
  <si>
    <t>міська поліклініка № 1 (3 поверхи)</t>
  </si>
  <si>
    <t>міська поліклініка № 2 (3 поверхи)</t>
  </si>
  <si>
    <t xml:space="preserve">Школа № 20 (2 поверхи) </t>
  </si>
  <si>
    <t>22 житлових будинки по 4 поверхи по вул. Карла Маркса №№ 11,12,13,14,15,16, 17, 19, 20, по вул. Маяковського №№ 12,2,6а, по вул. Пушкіна №№ 11,9,5,2, по вул. Леніна №№ 2,3,4,6,8,1 (8 будинків по 4 під`їзди, 7 будинків по 2 під`їзди,4 будинки по 3 під`їзди, 1 будинок -6 під`їздів, 2 будинки по 1 під`їзду)</t>
  </si>
  <si>
    <t>школа № 22 по вул. Мира, 17 (3 поверхи)</t>
  </si>
  <si>
    <t>школа № 23 по вул. Калініна, 9 (2 поверхи)</t>
  </si>
  <si>
    <t>дитячий садок "Вербичка" по вул. Енгельса,10 (2 поверхи)</t>
  </si>
  <si>
    <t>дитячий садок "Ясна галявина" по вул. Комсомольська, 28 (2 поверхи)</t>
  </si>
  <si>
    <t>будинок Курахівської селищної ради по вул. Комсомольська, 47 (2 поверхи)</t>
  </si>
  <si>
    <t>житловий будинок по вул. Мересьєва,10 (2 поверхи)</t>
  </si>
  <si>
    <t>житловий будинок по вулиці Гагаріна, 7а (2 поверхи, 2 підїзди)</t>
  </si>
  <si>
    <t>житловий будинок по вул. Гагаріна, 11 (2 поверхи, 3 підїзди)</t>
  </si>
  <si>
    <t>житловий будинок по вул. Леніна,1 (2 поверхи, 3 підїзди)</t>
  </si>
  <si>
    <t>житловий будинок по вул. Докучаєва, 8 (2 поверхи, 2 підїзди)</t>
  </si>
  <si>
    <t>будинок селищної ради по вул. Чапаєва, 10а (2 поверхи)</t>
  </si>
  <si>
    <t>школа № 26 по вул. Ватутіна (2 поверхи)</t>
  </si>
  <si>
    <t>клуб по Леніна (2 поверхи)</t>
  </si>
  <si>
    <t>дитячий садок "Тополька" (2 поверхи)</t>
  </si>
  <si>
    <t>Теріторіальний центр по уходу за людьми похилого віку вулиці Лермонтова,10 ( 2 поверхи)</t>
  </si>
  <si>
    <t>дитячий садок "Орля" (2 поверхи)</t>
  </si>
  <si>
    <t>школа № 8 (3 поверхи)</t>
  </si>
  <si>
    <t>Школа № 16 (3 поверхи)</t>
  </si>
  <si>
    <t>Лікарня  (2 поверхи)</t>
  </si>
  <si>
    <t>Гуртожиток  шахти "Піонер" (2 поверхи)</t>
  </si>
  <si>
    <t>гуртожиток шахти "Новодонецька" (2 поверхи)</t>
  </si>
  <si>
    <t xml:space="preserve">Будинок селищної ради (3 поверхи) </t>
  </si>
  <si>
    <t>дитячий садок "Малюк" (2 поверхи)</t>
  </si>
  <si>
    <t>школа № 17 (3 поверхи)</t>
  </si>
  <si>
    <t>дитячий садок "Ромашка" (2 поверхи)</t>
  </si>
  <si>
    <t>гімназія по вул. Петровського,19 (2 поверхи)</t>
  </si>
  <si>
    <t>школа № 3 (3 поверхи)</t>
  </si>
  <si>
    <t xml:space="preserve"> відсутнє</t>
  </si>
  <si>
    <t>школа № 6 (2 поверхи)</t>
  </si>
  <si>
    <t>дитячий садок "Тополька" по пер. Мєчнікова,14 (2 поверхи)</t>
  </si>
  <si>
    <t>дитячий садок "Джерельце" по вул. Комсомольська,20 (2 поверхи)</t>
  </si>
  <si>
    <t xml:space="preserve">школа - інтернат по вул. Комсомольська,26 (3 поверхи) </t>
  </si>
  <si>
    <t xml:space="preserve">Управління соціальної сфери </t>
  </si>
  <si>
    <t>відстунє</t>
  </si>
  <si>
    <t>котельня № 2</t>
  </si>
  <si>
    <t>42 житлові будинки по вул. Першотравнева, №№ 67,71, 79,пер. Радянський №№ 3,6, вул. Театральна №№ 8,10,12,14,16, по вул. Комсомольська №№ 15,17,21,23,25,27,29,31,37,39 по вул. Перемоги №№ 4,6,8,20,22,24,33,35, по вул. Луганського №№ 21,23,25,27,26,29,31,24,19,22,20,15,17</t>
  </si>
  <si>
    <t xml:space="preserve"> вугілля </t>
  </si>
  <si>
    <t xml:space="preserve">Комунально-лікувальний профілактичний заклад "Добропільська районна лікарня" </t>
  </si>
  <si>
    <t xml:space="preserve">Лікарське містечко Центральної районної лікарні по вул. Гагаріна № 3 </t>
  </si>
  <si>
    <t xml:space="preserve">місто Білицьке </t>
  </si>
  <si>
    <t>музична школа по вул. Горького 28  (1 поверх)</t>
  </si>
  <si>
    <t>школа № 9 по вул. Соцпраці 14 (1 поверх)</t>
  </si>
  <si>
    <t>будинок АТС по вул. Горького,30 (2 поверхи)</t>
  </si>
  <si>
    <t>дитячий садок "Світлячок" по вул. Донецька,30 (2 поверхи(</t>
  </si>
  <si>
    <t>дитячй садок "Малюк"  по вул. Соцпраці,15 (2 поверхи)</t>
  </si>
  <si>
    <t>ДП "Надія" по вул. Московська,3 та по вул. Будівельна,5  (1 поверх)</t>
  </si>
  <si>
    <t xml:space="preserve">школа № 10 по вул. Радянська,43 </t>
  </si>
  <si>
    <t>будинок селищної ради по вул. Базарна, 16 (1 поверх)</t>
  </si>
  <si>
    <t>школа № 11 по вул. 40 років Жовтня,25</t>
  </si>
  <si>
    <t>бібліотека по вул. Леніна,8</t>
  </si>
  <si>
    <t>клуб по вул. Шкільна,24</t>
  </si>
  <si>
    <t>міськводоканал по вул. Радянська,5</t>
  </si>
  <si>
    <t>Будинок творчості по вулиці Вознесенського,17 (2 поверхи)</t>
  </si>
  <si>
    <t>дитяча лікарня по вул. Радянська,19 (2 поверхи)</t>
  </si>
  <si>
    <t>котельня № 17</t>
  </si>
  <si>
    <t xml:space="preserve"> 14 житлових будинків по вул. Піонерська (№№ 22,12,18,20, 6,8,10,1),   по вул. Комсомольська (№№ 33,39,40,41,42),  по вул. Матросова (№ 57)</t>
  </si>
  <si>
    <t xml:space="preserve">амбулаторія </t>
  </si>
  <si>
    <t>гуртожиток</t>
  </si>
  <si>
    <t xml:space="preserve">їдальня </t>
  </si>
  <si>
    <t>житловий будинок по вул. Брюсова, 8 (9 поверхів, 3 під`їзди)</t>
  </si>
  <si>
    <t>житловий будинок по вул. Будівельників, 5 (10 поверхів, 2 під`їзди)</t>
  </si>
  <si>
    <t xml:space="preserve">7 житлових будинків по 9 поверхів по вул. Корнієнка №№ 6,7,8, по вул. Станційна №№ 2,4, по вул. Леніна №№ 7,9 (2 будинки по 2 під`їзди, 2 будинки по 7 під`їздів, 1 будинок -6 під`їздів, 1 будинок -  3 під`їзди, 1 будинок -  4 під`їзди) </t>
  </si>
  <si>
    <t>гуртожиток (5 поверхів)</t>
  </si>
  <si>
    <t>с. Стожковське</t>
  </si>
  <si>
    <t xml:space="preserve">клуб по вул. Комсомольська,24 </t>
  </si>
  <si>
    <t>тубсанаторій  по вул. Спортивна,8 (2 поверхи)</t>
  </si>
  <si>
    <t>дитячий садок "Дельфін" (2 поверхи)</t>
  </si>
  <si>
    <t xml:space="preserve">центр туризму та краєзнавства  по вул. Радянська,10 (2 поверхи) </t>
  </si>
  <si>
    <t>Пожарна частина по вул. Першотравнева,54</t>
  </si>
  <si>
    <t>добропільський відділ УМВС по вул. Першотравнева,52</t>
  </si>
  <si>
    <t>будинок КРУ по пер. Радянський,12</t>
  </si>
  <si>
    <t>будинок міського суду по вул. Радянська,39</t>
  </si>
  <si>
    <t>будинок райдержадміністрації Добропільського району по вул. Московська,1</t>
  </si>
  <si>
    <t>відділ УБОЗ УМВС по вул. Радянська,28</t>
  </si>
  <si>
    <t>відділення Держказначейства по вул. Московська,2</t>
  </si>
  <si>
    <t>музична школа по вул. Саратовська</t>
  </si>
  <si>
    <t>Центральна бібліотека по вул. Першотравнева,121</t>
  </si>
  <si>
    <t>школа № 7 по вул. Саратовська</t>
  </si>
  <si>
    <t>майстерня по вул. Саратовьска,29</t>
  </si>
  <si>
    <t>школа № 7 (начальна) по вул.Нова,12</t>
  </si>
  <si>
    <t>дитячий садок "Світлячок" по вул. Нова,8</t>
  </si>
  <si>
    <t>дитячий садок "Ластівка" по вул. Саратовська,19</t>
  </si>
  <si>
    <t>Державне підприємство ЦРА № 54 по вул. Першотравнева,121</t>
  </si>
  <si>
    <t>КП "Південне" по вул. Радянська,53</t>
  </si>
  <si>
    <t>котнтора котельні № 1</t>
  </si>
  <si>
    <t>міськвоєнкомат по вул. Комсомольська,33</t>
  </si>
  <si>
    <t>відділення податкової інспекції по пер. Радянський,4</t>
  </si>
  <si>
    <t>Міьский Пенсійний фонд по вул. Комсомольска,28</t>
  </si>
  <si>
    <t>будинок міської ради по вул. Першотравнева,83</t>
  </si>
  <si>
    <t>Палац спорту по вул. Комсомольська,22</t>
  </si>
  <si>
    <t>Плавальний басейн по вул. Комсомольська,22</t>
  </si>
  <si>
    <t>профілакторій по вул. Першотравнева,80</t>
  </si>
  <si>
    <t xml:space="preserve">добропільська служба єдиного замовника  </t>
  </si>
  <si>
    <t>гуртожиток по вул. Першотравнева,59</t>
  </si>
  <si>
    <t>гуртожиток по пер. Молодіжний,11</t>
  </si>
  <si>
    <t>ЖБК "Мир" по пер. Сонячний,31</t>
  </si>
  <si>
    <t>ЖБК "Молодіжний"  по пер. Сонячний,20</t>
  </si>
  <si>
    <t>ЖБК "Дружба" по пер. Молодіжний,26</t>
  </si>
  <si>
    <t>ЖБК "Донбас" по пер. Сонячний,11</t>
  </si>
  <si>
    <t>ЖБК "Жовтень" по пер. Сонячний,27</t>
  </si>
  <si>
    <t>спілка співвласників багатоквартирних будинків (ССББ) "Моноліт" по вул. Гагаріна,30</t>
  </si>
  <si>
    <t>ССББ "Рубікон" по пер. Сонячний,30</t>
  </si>
  <si>
    <t>Дитяча лікарня по вул. Першотравнева,75</t>
  </si>
  <si>
    <t>школа № 4 по вул. Першотравнева,73</t>
  </si>
  <si>
    <t>школа № 5 по вул. Комсомольська,30</t>
  </si>
  <si>
    <t>КП "Довіра" по вул. Першотравнева,40</t>
  </si>
  <si>
    <t>ЦРБ (молочна кухня) по вул. Гагаріна,26</t>
  </si>
  <si>
    <t>дитячий садок "Сказка" по пер. Сонячний,18а</t>
  </si>
  <si>
    <t>міська стоматологія по пер.Молодіжний,6</t>
  </si>
  <si>
    <t>школа № 19 по пер. Молодіжний,8а</t>
  </si>
  <si>
    <t xml:space="preserve">Центр дитячої творчості по вул. Молодіжний,8а </t>
  </si>
  <si>
    <t>дитячий садок "Пролісок" по пер. Молодіжний,3а</t>
  </si>
  <si>
    <t>дитячий садок "Вугіллячко" по пер. Молодіжний,8</t>
  </si>
  <si>
    <t>котельня № 3а по пер. Санаторний,28а</t>
  </si>
  <si>
    <t>дитячий садок "Дзвіночок" по вул. Соцпраці,29 (3 поверхи)</t>
  </si>
  <si>
    <t>гуртожиток по вул. Советьска,6 (2 поверхи)</t>
  </si>
  <si>
    <t>Філія школи № 11  по вул. Шкільна,9</t>
  </si>
  <si>
    <t>39 житлових будинків по вул. Харківська №№ 1,3,5,7,9, 4,6,8,10,12,по вул. Соцпраці №№ 37,39,41,23,25,29,31,30,32,34, по вул. Радянська №№ 34,36,38,40,42,44,46,48, по вул. Донецька №№ 36,38,40,42,44,46,48,по вул. 30 років Перемоги №№ 3,5,9,7</t>
  </si>
  <si>
    <t>42 житлових будинків по вул. Будівельна №№ 1,3, по вул. Московська №№ 1,2,4,6,8, по вул. Соцпраці №№ 3,4,5,5а,6,7,9,12,13,16, 17,22,24,26,28, по вул. Фрунзе №№ 1,2,4, по вул. Жовтнева №№ 37,35, по вул. Донецька №№ 28,32,14,16,18,22,24, по вул. Горького №№ 23,25,27,29,  по вул. 30 років Перемоги №№ 10,12,14,16</t>
  </si>
  <si>
    <t>УСЗН  по вул. Радянська,28</t>
  </si>
  <si>
    <t>Гуртожиток по вул. Курчатова,92 -3600 кв.м., кліб по вул. Курчатова,13 - 1500 кв.м., спорткомлекс "Ми" по вул. Курчатова,13 - 800 кв.м., їдальня по вул. Курчатова,94 - 200 кв.м.</t>
  </si>
  <si>
    <t>4 житлових будинки по вул. Курчатова №№ 84,86,88,90</t>
  </si>
  <si>
    <t>4 житлових будинки по вул. Курчатова №№ 11,78,80,82</t>
  </si>
  <si>
    <t>7 житлових будинків по вул. Курчатова №№ 4,6,8,10,12,2, Леніна,36</t>
  </si>
  <si>
    <t>санстанція - 1 поверх</t>
  </si>
  <si>
    <t>Центральна міська лікарня (8 обєктів)</t>
  </si>
  <si>
    <t>2 житлових будинки по вул. Шляхова №№ 25,26</t>
  </si>
  <si>
    <t>15 житлових будинків по вул. Вузлова №№ 53,55,57,59,61,62,63,64,65, Залізнична №№ 108,110,112,67,84, Леваневського,141</t>
  </si>
  <si>
    <t>школа № 5 по вул. Радянська,91(3 поверхи) -5200 кв.м, будинок податкової інспекції (2 поверхи) -200 кв.м.</t>
  </si>
  <si>
    <t>школа № 4 (3 поверхи) -3414 кв.м., дитячий садок № 4 (2 поверхи) - 1191 кв.м., технікум (4 поверхи) - 1550 кв.м.</t>
  </si>
  <si>
    <t>школа № 2 (2 поверхи)</t>
  </si>
  <si>
    <t>школа № 7 (3 поверхи)</t>
  </si>
  <si>
    <t xml:space="preserve">дитячий садок № 5 (2 поверхи) </t>
  </si>
  <si>
    <t>6 житлових будинків по вул. Вузлова №№ 41,43,44, Космонавтів №№ 7,9, Бєстужева № 3</t>
  </si>
  <si>
    <t xml:space="preserve">6 житлових будинки по вул. Космонавтів №№ 4,11, Вузлова №№ 49,51, Космонавтів №№ 2,6 (пічне опалення по Космонавтів) </t>
  </si>
  <si>
    <t xml:space="preserve">залізнична лікарня </t>
  </si>
  <si>
    <t>2 житлових будинки по вул. Радянська № 93, Калініна,124</t>
  </si>
  <si>
    <t>Палац культури - 4448 кв.м., плавальний басейн - 3700 кв.м., гуртожиток (4 поверхи) - 2600 кв.м.</t>
  </si>
  <si>
    <t>будинок прокуратури -200 кв.м., гуртожиток по вул. Леніна,16 - 400 кв.м.</t>
  </si>
  <si>
    <t>35 житлових будинків без вулиць : №№ 8,9,11,12,14,15,16,18,19,20,21,22,23,26,27,28,29,30,31,32,33,36,37,38,39,40,41,42,43,44,45,46,53,56,61</t>
  </si>
  <si>
    <t>дитячий садок № 2 - 1621 кв.м., Палац культури - 7250 кв.м.</t>
  </si>
  <si>
    <t xml:space="preserve">СПТУ (3 поверхи) з майстернями  </t>
  </si>
  <si>
    <t>школа № 6 (3 поверхи) - 3965 кв.м., клуб "Будівельник" - 800 кв.м., гуртожиток (2 поверхи) - 300 кв.м., дитячий садок № 8 - 1981 кв.м.</t>
  </si>
  <si>
    <t>11 житлових будинків без вулиць: №№ 1,2,3,4,5,6,7,8,9,11,38</t>
  </si>
  <si>
    <t xml:space="preserve">РАЗОМ ПО ШАХТАРСЬКИХ МІСТАХ ОБЛАСТІ </t>
  </si>
  <si>
    <t xml:space="preserve">малопотужні ел. ен. теплонагрівачі </t>
  </si>
  <si>
    <t>м. РОДИНСЬКЕ (Красноармійськ)</t>
  </si>
  <si>
    <t xml:space="preserve">Всього по місту Добропілля  (з малими містами та селищами) </t>
  </si>
  <si>
    <t>котельня № 31</t>
  </si>
  <si>
    <t>котельня № 32</t>
  </si>
  <si>
    <t>котельня № 46</t>
  </si>
  <si>
    <t>котельня по вул. Радянська,4</t>
  </si>
  <si>
    <t>котельня по вул. Добролюбова,136</t>
  </si>
  <si>
    <t>котельня по вул. Котовського,2</t>
  </si>
  <si>
    <t>ТОВ "АСС ЛТД"</t>
  </si>
  <si>
    <t>ВАТ "Донецькобленерго"</t>
  </si>
  <si>
    <t xml:space="preserve">ВАТ "Донецькобленерго" </t>
  </si>
  <si>
    <t xml:space="preserve">котельня - шахта Краснолиманська, обєкти - територіальна громада  </t>
  </si>
  <si>
    <t xml:space="preserve">Добропільський відділ освіти </t>
  </si>
  <si>
    <t xml:space="preserve">3 п`ятиповерхові буд. по 2 під`їзди           5 трьохповерхові буд. по 2 під.  (будинки по вул. 30 років Перемоги №№ 18, 21, 24, 30, 31, 32, 33, 34)                    </t>
  </si>
  <si>
    <t xml:space="preserve">2 трьохповерхові  буд. по 2 під. (будинки по вул. Кірова №№ 4а, 6а)                    </t>
  </si>
  <si>
    <t xml:space="preserve">4 трьохповерхові буд. по 3 під. (будинки по вул. Колумба №№ 17,19,21 та по вул. Крилова № 30)                     </t>
  </si>
  <si>
    <t>20 житлових будинків  по вулиці Жовтнева №№ 47, 48, 49, 50, 51,52,53,31,33,29,27,25,23,30,32, 34,36,40,42,44</t>
  </si>
  <si>
    <t xml:space="preserve">житлові будинки по вул. 40 років Жовтня №№ 2,4,6 (2 двохповерхові будинки по 3 під`їзди і 1 двохповерховий  будинок по 2 під`їзди) </t>
  </si>
  <si>
    <t>30 житлових будинків (3 чотирьохповерхових будинків по 4 під`їзди, 26 п`ятиповерхових будинків  по 4 під`їзди, 1 шостиповерховий  будинок по 4 під`їзди) по вул. Гагаріна №№ 1,3,5,7,9,11,13 по вул. Леніна №№ 54,56, по вул. Мічуріна №№ 2,4,6,8,14,16,18,22,24,28, 30,32,36,38,40,42, по вул. 40 років Жовтня №№ 31,33,35,37,39</t>
  </si>
  <si>
    <t>2 житлових будинки по вул. Радянська № 89 і по вул. Сосюри № 26</t>
  </si>
  <si>
    <t>4 житлових будинки по вул. Радянська№№ 30,57,47, по вул. Макроусова № 50</t>
  </si>
  <si>
    <t>1 житловий будинок по вул. Леніна,10</t>
  </si>
  <si>
    <t>1 житловий будинок по вул. Курчатова№ 9</t>
  </si>
  <si>
    <t>1 житловий будинок по вул. Космонавтів,8</t>
  </si>
  <si>
    <t>25 житлових будинків по вул. Леніна №№ 13,15,17,19,20,20а,21,32,32а, 34а,34б,34в, Леніна №№ 18,22,22а, 24а,24б,26а,28,28а,55, Ємченка №№ 1,2,3,по вул. Артема № 2</t>
  </si>
  <si>
    <t xml:space="preserve">20 житлових будинків по вул. Комуністична №№ 20,22,24,26,2, Постишева № 82, Джуліна №№ 11,14,16, Калініна № 87, Макроусова,72, Пушкіна №№ 4,6,6а, 7,9,21,24, Радянська № 61, вул.346-ої стрелк. дивізії № 5, вул. Леніна № 11  </t>
  </si>
  <si>
    <t>2 трьохповерхові буд. по 4 під`їзди   1 чотрирьохповерхові буд. по 3 під.             1 трьохпов. буд. по 3   під`їзди,                   7 трьохповерх. буд.  по 2 під. (будинки  по вул. 30 років Перемоги №№ 1, 2, 3, 8, 9, 10, 11, 12, 13, 19, 20)</t>
  </si>
  <si>
    <t>котельня            № 17</t>
  </si>
  <si>
    <t>котельня           № 17</t>
  </si>
  <si>
    <t xml:space="preserve">ел/ен (малопотужний електрокотел) </t>
  </si>
  <si>
    <t>котельня № 1 по вул. Першотравнева, 56</t>
  </si>
  <si>
    <t xml:space="preserve">х-ка опалювальних об`єктів  </t>
  </si>
  <si>
    <t>Місто (селище), вулиця</t>
  </si>
  <si>
    <t>Гідродинамічні нагрівачі (ТЕК-4, ТЕК-5)</t>
  </si>
  <si>
    <t xml:space="preserve">ТА </t>
  </si>
  <si>
    <t>29 електропунктів ГДН</t>
  </si>
  <si>
    <t>Гідродинамічні нагрівачі                                    (ТЕК-4, ТЕК-5)</t>
  </si>
  <si>
    <t>8 електропунктів ГДН</t>
  </si>
  <si>
    <t>ТА</t>
  </si>
  <si>
    <t>ІК</t>
  </si>
  <si>
    <t>ЕКО</t>
  </si>
  <si>
    <t>ІК +ТА</t>
  </si>
  <si>
    <t>6 електропунктів ГДН +78 модулів ІК</t>
  </si>
  <si>
    <t xml:space="preserve">15 модулів ІК </t>
  </si>
  <si>
    <t xml:space="preserve">13 модулів ІК </t>
  </si>
  <si>
    <t xml:space="preserve">10 модулів ІК </t>
  </si>
  <si>
    <t xml:space="preserve">1 теплопункт ЕКО + 35 модулів ІК </t>
  </si>
  <si>
    <t xml:space="preserve">1 теплопункт ЕКО + 73  модулів ІК </t>
  </si>
  <si>
    <t>6 теплопунктів ЕКО +62 модулів ІК</t>
  </si>
  <si>
    <t xml:space="preserve">ІК </t>
  </si>
  <si>
    <t xml:space="preserve">1 чотрирьохпов. буд. по 3 під.             2 трьохет. буд. по 3 під.   (будинки по вул. Т. Бірлевої №№ 69, 71 та по пер. Кіровогордаський № 1)                   </t>
  </si>
  <si>
    <t>11 житлових будинків по вул. Сосюри №№ 23,23а,23б, Кірова №№ 122в, 120а, 122 б, 120а, 50 років Жовтня,30б, Станкевського,165б, 167а, 167б</t>
  </si>
  <si>
    <t>житловий будинок по вулиці Гагаріна, 9 (2 поверхи, 3 підїзди)</t>
  </si>
  <si>
    <t>житлові будинки по вул. Рятувальній №№ 36,38,18 (два двохповерхових будинки та один одноповерховий )</t>
  </si>
  <si>
    <t>3 житлових будинки по вул. Димитрова №№ 8,8а, 50 років Жовтня № 18</t>
  </si>
  <si>
    <t xml:space="preserve">житлові будинки кварталу Керамік №№ 23,24,25,26 (4 двохповерхових будинки по 2 під`їзди) </t>
  </si>
  <si>
    <t>34 електропункти ГДН +74 ТА</t>
  </si>
  <si>
    <t>16 електропунктів ГДН +394 ТА</t>
  </si>
  <si>
    <t xml:space="preserve">37 модулів ІК +1592 ТА </t>
  </si>
  <si>
    <t xml:space="preserve">1 модуль ІК +103 ТА </t>
  </si>
  <si>
    <t>1 модуль ІК +            254 ТА</t>
  </si>
  <si>
    <t xml:space="preserve">1 теплопункт ЕКО +31 модуль ІК +22 ТА </t>
  </si>
  <si>
    <t>115 модулів ІК +10931 ТА</t>
  </si>
  <si>
    <t xml:space="preserve">90 модулів ІК +          349 ТА </t>
  </si>
  <si>
    <t>2 теплопункти ЕКО +20 модулів ІК + 6757 ТА</t>
  </si>
  <si>
    <t xml:space="preserve">10 теплпунктів ЕКО + 508 модулів ІК +  20475 ТА +                         93 теплопункти ГДН </t>
  </si>
  <si>
    <t>3 теплопункти ЕКО +256 модулів ІК +         18059 ТА</t>
  </si>
  <si>
    <t>Технолгія електроопалення (технічні рішення)</t>
  </si>
  <si>
    <t xml:space="preserve">13 житлових  двохповерхових будинків (по вул. Московська №№ 27,29,31,33,35,37, по вул. Леніна №№ 10,17,19,4, по вул. Маяковського,48,50,52,   по вул. Спартака № 4 </t>
  </si>
  <si>
    <t>котельня   № 17</t>
  </si>
  <si>
    <t>котельня  № 19</t>
  </si>
  <si>
    <t xml:space="preserve">адреса  </t>
  </si>
  <si>
    <r>
      <t xml:space="preserve">школа № 24 по вул. Р. Люксембург, </t>
    </r>
    <r>
      <rPr>
        <sz val="35"/>
        <color indexed="8"/>
        <rFont val="Times New Roman"/>
        <family val="1"/>
      </rPr>
      <t>26</t>
    </r>
  </si>
  <si>
    <t>7 житлових будинків по вул. Котовського №№32,34, 36,вул. Визволення Донбасу №№ 31,33,35                          ( 6 п`ятиповерхових будинків по 4 під`їзди, 1 п`ятиповерховий будинок - 6 під`їздів)</t>
  </si>
  <si>
    <t>школа мистецтв - 2400 кв.м., будинок творчості - 1800 кв.м., стоматологія - 466 кв.м., загс - 50кв.м.</t>
  </si>
  <si>
    <t>дитячий садок "Берізка"  по вул. Донецька,7</t>
  </si>
  <si>
    <t>Місто ДОБРОПІЛЛЯ</t>
  </si>
  <si>
    <t>котельня № 3 по вул. Першотравнева, 40 б</t>
  </si>
  <si>
    <t>котельня № 2 по вул. Першотравнева, 40а</t>
  </si>
  <si>
    <t xml:space="preserve">КВТС -20 по вул. Вуглезбутова </t>
  </si>
  <si>
    <t>Гаряче водопос-тачання</t>
  </si>
  <si>
    <t xml:space="preserve">Таблиця 3 - Вихідні дані по шахтарських населених пунктах, які планується обладнати опалювальними електроустановками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</si>
</sst>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19]d\ mmm;@"/>
    <numFmt numFmtId="174" formatCode="dd/mm/yy;@"/>
    <numFmt numFmtId="175" formatCode="[$-FC19]d\ mmmm\ yyyy\ &quot;г.&quot;"/>
    <numFmt numFmtId="176" formatCode="d/m/yyyy;@"/>
    <numFmt numFmtId="177" formatCode="#,##0.0"/>
    <numFmt numFmtId="178" formatCode="#,##0.000"/>
    <numFmt numFmtId="179" formatCode="#,##0.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#,##0.00000"/>
    <numFmt numFmtId="188" formatCode="[$-419]mmmm;@"/>
    <numFmt numFmtId="189" formatCode="mmm/yyyy"/>
    <numFmt numFmtId="190" formatCode="[$-419]mmmm\ yyyy;@"/>
    <numFmt numFmtId="191" formatCode="d/m/yy;@"/>
    <numFmt numFmtId="192" formatCode="[$-419]d\-mmm\-yyyy;@"/>
    <numFmt numFmtId="193" formatCode="[$-419]d\ mmm\ yy;@"/>
    <numFmt numFmtId="194" formatCode="[$-419]dd\ mmm\ yy;@"/>
    <numFmt numFmtId="195" formatCode="0.0%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#,##0.0&quot;р.&quot;"/>
    <numFmt numFmtId="208" formatCode="_(* #,##0.0_);_(* \(#,##0.0\);_(* &quot;-&quot;??_);_(@_)"/>
    <numFmt numFmtId="209" formatCode="_(* #,##0_);_(* \(#,##0\);_(* &quot;-&quot;??_);_(@_)"/>
    <numFmt numFmtId="21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i/>
      <sz val="36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b/>
      <sz val="60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b/>
      <sz val="4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b/>
      <sz val="40"/>
      <color indexed="36"/>
      <name val="Times New Roman"/>
      <family val="1"/>
    </font>
    <font>
      <sz val="35"/>
      <name val="Times New Roman"/>
      <family val="1"/>
    </font>
    <font>
      <b/>
      <sz val="35"/>
      <name val="Times New Roman"/>
      <family val="1"/>
    </font>
    <font>
      <sz val="35"/>
      <color indexed="8"/>
      <name val="Times New Roman"/>
      <family val="1"/>
    </font>
    <font>
      <sz val="35"/>
      <color indexed="12"/>
      <name val="Times New Roman"/>
      <family val="1"/>
    </font>
    <font>
      <sz val="35"/>
      <color indexed="10"/>
      <name val="Times New Roman"/>
      <family val="1"/>
    </font>
    <font>
      <b/>
      <i/>
      <sz val="35"/>
      <name val="Times New Roman"/>
      <family val="1"/>
    </font>
    <font>
      <sz val="48"/>
      <name val="Times New Roman"/>
      <family val="1"/>
    </font>
    <font>
      <b/>
      <i/>
      <sz val="48"/>
      <name val="Times New Roman"/>
      <family val="1"/>
    </font>
    <font>
      <i/>
      <sz val="48"/>
      <name val="Times New Roman"/>
      <family val="1"/>
    </font>
    <font>
      <b/>
      <i/>
      <sz val="48"/>
      <color indexed="8"/>
      <name val="Times New Roman"/>
      <family val="1"/>
    </font>
    <font>
      <sz val="48"/>
      <color indexed="10"/>
      <name val="Times New Roman"/>
      <family val="1"/>
    </font>
    <font>
      <sz val="48"/>
      <color indexed="20"/>
      <name val="Times New Roman"/>
      <family val="1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50"/>
      <color indexed="10"/>
      <name val="Times New Roman"/>
      <family val="1"/>
    </font>
    <font>
      <sz val="3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justify"/>
    </xf>
    <xf numFmtId="4" fontId="1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justify"/>
    </xf>
    <xf numFmtId="3" fontId="10" fillId="0" borderId="6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justify"/>
    </xf>
    <xf numFmtId="3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justify" wrapText="1"/>
    </xf>
    <xf numFmtId="4" fontId="9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/>
    </xf>
    <xf numFmtId="3" fontId="9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justify" wrapText="1"/>
    </xf>
    <xf numFmtId="4" fontId="9" fillId="0" borderId="15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justify"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 horizontal="justify"/>
    </xf>
    <xf numFmtId="4" fontId="12" fillId="2" borderId="16" xfId="0" applyNumberFormat="1" applyFont="1" applyFill="1" applyBorder="1" applyAlignment="1">
      <alignment horizontal="justify"/>
    </xf>
    <xf numFmtId="4" fontId="12" fillId="0" borderId="17" xfId="0" applyNumberFormat="1" applyFont="1" applyBorder="1" applyAlignment="1">
      <alignment horizontal="justify"/>
    </xf>
    <xf numFmtId="4" fontId="12" fillId="0" borderId="0" xfId="0" applyNumberFormat="1" applyFont="1" applyAlignment="1">
      <alignment horizontal="justify"/>
    </xf>
    <xf numFmtId="4" fontId="18" fillId="0" borderId="6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justify" wrapText="1"/>
    </xf>
    <xf numFmtId="3" fontId="18" fillId="0" borderId="15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center" wrapText="1"/>
    </xf>
    <xf numFmtId="4" fontId="17" fillId="0" borderId="15" xfId="0" applyNumberFormat="1" applyFont="1" applyBorder="1" applyAlignment="1">
      <alignment horizontal="center" wrapText="1"/>
    </xf>
    <xf numFmtId="4" fontId="17" fillId="0" borderId="15" xfId="0" applyNumberFormat="1" applyFont="1" applyBorder="1" applyAlignment="1">
      <alignment horizontal="justify" wrapText="1"/>
    </xf>
    <xf numFmtId="4" fontId="18" fillId="0" borderId="0" xfId="0" applyNumberFormat="1" applyFont="1" applyAlignment="1">
      <alignment horizontal="center" wrapText="1"/>
    </xf>
    <xf numFmtId="4" fontId="20" fillId="0" borderId="15" xfId="0" applyNumberFormat="1" applyFont="1" applyBorder="1" applyAlignment="1">
      <alignment horizontal="justify" wrapText="1"/>
    </xf>
    <xf numFmtId="4" fontId="20" fillId="0" borderId="15" xfId="0" applyNumberFormat="1" applyFont="1" applyBorder="1" applyAlignment="1">
      <alignment horizont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0" borderId="16" xfId="0" applyNumberFormat="1" applyFont="1" applyBorder="1" applyAlignment="1">
      <alignment horizontal="justify" wrapText="1"/>
    </xf>
    <xf numFmtId="4" fontId="20" fillId="0" borderId="16" xfId="0" applyNumberFormat="1" applyFont="1" applyBorder="1" applyAlignment="1">
      <alignment horizontal="center" wrapText="1"/>
    </xf>
    <xf numFmtId="4" fontId="20" fillId="0" borderId="16" xfId="0" applyNumberFormat="1" applyFont="1" applyBorder="1" applyAlignment="1">
      <alignment horizontal="justify" wrapText="1"/>
    </xf>
    <xf numFmtId="4" fontId="21" fillId="0" borderId="16" xfId="0" applyNumberFormat="1" applyFont="1" applyBorder="1" applyAlignment="1">
      <alignment horizontal="justify" wrapText="1"/>
    </xf>
    <xf numFmtId="4" fontId="19" fillId="0" borderId="16" xfId="0" applyNumberFormat="1" applyFont="1" applyBorder="1" applyAlignment="1">
      <alignment horizontal="justify" wrapText="1"/>
    </xf>
    <xf numFmtId="4" fontId="22" fillId="0" borderId="16" xfId="0" applyNumberFormat="1" applyFont="1" applyBorder="1" applyAlignment="1">
      <alignment horizontal="justify" wrapText="1"/>
    </xf>
    <xf numFmtId="4" fontId="18" fillId="0" borderId="16" xfId="0" applyNumberFormat="1" applyFont="1" applyBorder="1" applyAlignment="1">
      <alignment horizontal="center" wrapText="1"/>
    </xf>
    <xf numFmtId="4" fontId="18" fillId="0" borderId="0" xfId="0" applyNumberFormat="1" applyFont="1" applyAlignment="1">
      <alignment/>
    </xf>
    <xf numFmtId="4" fontId="17" fillId="0" borderId="16" xfId="0" applyNumberFormat="1" applyFont="1" applyBorder="1" applyAlignment="1">
      <alignment horizontal="justify" wrapText="1"/>
    </xf>
    <xf numFmtId="4" fontId="18" fillId="0" borderId="16" xfId="0" applyNumberFormat="1" applyFont="1" applyBorder="1" applyAlignment="1">
      <alignment wrapText="1"/>
    </xf>
    <xf numFmtId="4" fontId="18" fillId="0" borderId="15" xfId="0" applyNumberFormat="1" applyFont="1" applyBorder="1" applyAlignment="1">
      <alignment/>
    </xf>
    <xf numFmtId="4" fontId="18" fillId="0" borderId="17" xfId="0" applyNumberFormat="1" applyFont="1" applyBorder="1" applyAlignment="1">
      <alignment horizontal="justify" wrapText="1"/>
    </xf>
    <xf numFmtId="4" fontId="18" fillId="0" borderId="17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 horizontal="justify" wrapText="1"/>
    </xf>
    <xf numFmtId="4" fontId="18" fillId="0" borderId="0" xfId="0" applyNumberFormat="1" applyFont="1" applyBorder="1" applyAlignment="1">
      <alignment horizontal="justify" wrapText="1"/>
    </xf>
    <xf numFmtId="4" fontId="23" fillId="0" borderId="15" xfId="0" applyNumberFormat="1" applyFont="1" applyBorder="1" applyAlignment="1">
      <alignment horizontal="center" wrapText="1"/>
    </xf>
    <xf numFmtId="3" fontId="23" fillId="0" borderId="15" xfId="0" applyNumberFormat="1" applyFont="1" applyBorder="1" applyAlignment="1">
      <alignment horizontal="center" wrapText="1"/>
    </xf>
    <xf numFmtId="3" fontId="23" fillId="0" borderId="15" xfId="0" applyNumberFormat="1" applyFont="1" applyBorder="1" applyAlignment="1">
      <alignment horizontal="justify"/>
    </xf>
    <xf numFmtId="3" fontId="23" fillId="0" borderId="15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 wrapText="1"/>
    </xf>
    <xf numFmtId="3" fontId="23" fillId="0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justify"/>
    </xf>
    <xf numFmtId="3" fontId="23" fillId="0" borderId="0" xfId="0" applyNumberFormat="1" applyFont="1" applyAlignment="1">
      <alignment horizontal="center" vertical="center"/>
    </xf>
    <xf numFmtId="4" fontId="23" fillId="0" borderId="18" xfId="0" applyNumberFormat="1" applyFont="1" applyBorder="1" applyAlignment="1">
      <alignment horizontal="justify" wrapText="1"/>
    </xf>
    <xf numFmtId="3" fontId="25" fillId="0" borderId="15" xfId="0" applyNumberFormat="1" applyFont="1" applyFill="1" applyBorder="1" applyAlignment="1">
      <alignment horizontal="justify"/>
    </xf>
    <xf numFmtId="4" fontId="23" fillId="0" borderId="0" xfId="0" applyNumberFormat="1" applyFont="1" applyAlignment="1">
      <alignment/>
    </xf>
    <xf numFmtId="3" fontId="25" fillId="0" borderId="15" xfId="0" applyNumberFormat="1" applyFont="1" applyBorder="1" applyAlignment="1">
      <alignment horizontal="justify"/>
    </xf>
    <xf numFmtId="4" fontId="26" fillId="0" borderId="15" xfId="0" applyNumberFormat="1" applyFont="1" applyBorder="1" applyAlignment="1">
      <alignment horizontal="center" wrapText="1"/>
    </xf>
    <xf numFmtId="4" fontId="24" fillId="0" borderId="15" xfId="0" applyNumberFormat="1" applyFont="1" applyBorder="1" applyAlignment="1">
      <alignment horizontal="center" wrapText="1"/>
    </xf>
    <xf numFmtId="3" fontId="24" fillId="0" borderId="15" xfId="0" applyNumberFormat="1" applyFont="1" applyFill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3" fillId="0" borderId="15" xfId="0" applyNumberFormat="1" applyFont="1" applyFill="1" applyBorder="1" applyAlignment="1">
      <alignment horizontal="center" wrapText="1"/>
    </xf>
    <xf numFmtId="3" fontId="25" fillId="0" borderId="15" xfId="0" applyNumberFormat="1" applyFont="1" applyFill="1" applyBorder="1" applyAlignment="1">
      <alignment horizontal="justify" wrapText="1"/>
    </xf>
    <xf numFmtId="3" fontId="27" fillId="0" borderId="15" xfId="0" applyNumberFormat="1" applyFont="1" applyFill="1" applyBorder="1" applyAlignment="1">
      <alignment horizontal="justify" wrapText="1"/>
    </xf>
    <xf numFmtId="3" fontId="27" fillId="0" borderId="15" xfId="0" applyNumberFormat="1" applyFont="1" applyFill="1" applyBorder="1" applyAlignment="1">
      <alignment horizontal="justify"/>
    </xf>
    <xf numFmtId="3" fontId="25" fillId="0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left" wrapText="1"/>
    </xf>
    <xf numFmtId="4" fontId="25" fillId="0" borderId="15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3" fontId="23" fillId="0" borderId="15" xfId="0" applyNumberFormat="1" applyFont="1" applyFill="1" applyBorder="1" applyAlignment="1">
      <alignment horizontal="justify" wrapText="1"/>
    </xf>
    <xf numFmtId="3" fontId="23" fillId="0" borderId="15" xfId="0" applyNumberFormat="1" applyFont="1" applyBorder="1" applyAlignment="1">
      <alignment horizontal="justify" wrapText="1"/>
    </xf>
    <xf numFmtId="4" fontId="23" fillId="0" borderId="16" xfId="0" applyNumberFormat="1" applyFont="1" applyBorder="1" applyAlignment="1">
      <alignment horizontal="center" wrapText="1"/>
    </xf>
    <xf numFmtId="3" fontId="23" fillId="0" borderId="16" xfId="0" applyNumberFormat="1" applyFont="1" applyBorder="1" applyAlignment="1">
      <alignment horizontal="justify"/>
    </xf>
    <xf numFmtId="3" fontId="23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justify" wrapText="1"/>
    </xf>
    <xf numFmtId="4" fontId="23" fillId="0" borderId="19" xfId="0" applyNumberFormat="1" applyFont="1" applyBorder="1" applyAlignment="1">
      <alignment horizontal="justify" wrapText="1"/>
    </xf>
    <xf numFmtId="4" fontId="25" fillId="0" borderId="16" xfId="0" applyNumberFormat="1" applyFont="1" applyBorder="1" applyAlignment="1">
      <alignment horizontal="center" wrapText="1"/>
    </xf>
    <xf numFmtId="4" fontId="26" fillId="0" borderId="16" xfId="0" applyNumberFormat="1" applyFont="1" applyBorder="1" applyAlignment="1">
      <alignment horizontal="center" wrapText="1"/>
    </xf>
    <xf numFmtId="3" fontId="23" fillId="0" borderId="16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justify" wrapText="1"/>
    </xf>
    <xf numFmtId="3" fontId="25" fillId="0" borderId="16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justify"/>
    </xf>
    <xf numFmtId="4" fontId="23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justify" wrapText="1"/>
    </xf>
    <xf numFmtId="4" fontId="23" fillId="0" borderId="0" xfId="0" applyNumberFormat="1" applyFont="1" applyAlignment="1">
      <alignment horizontal="center" wrapText="1"/>
    </xf>
    <xf numFmtId="4" fontId="25" fillId="0" borderId="15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3" fontId="23" fillId="0" borderId="15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justify" vertical="center" wrapText="1"/>
    </xf>
    <xf numFmtId="3" fontId="23" fillId="0" borderId="16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justify" vertical="top" wrapText="1"/>
    </xf>
    <xf numFmtId="3" fontId="23" fillId="0" borderId="16" xfId="0" applyNumberFormat="1" applyFont="1" applyBorder="1" applyAlignment="1">
      <alignment horizontal="justify" vertical="center"/>
    </xf>
    <xf numFmtId="3" fontId="23" fillId="0" borderId="15" xfId="0" applyNumberFormat="1" applyFont="1" applyBorder="1" applyAlignment="1">
      <alignment horizontal="justify" vertical="center" wrapText="1"/>
    </xf>
    <xf numFmtId="3" fontId="25" fillId="0" borderId="1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justify"/>
    </xf>
    <xf numFmtId="4" fontId="25" fillId="0" borderId="15" xfId="0" applyNumberFormat="1" applyFont="1" applyBorder="1" applyAlignment="1">
      <alignment/>
    </xf>
    <xf numFmtId="4" fontId="23" fillId="0" borderId="0" xfId="0" applyNumberFormat="1" applyFont="1" applyAlignment="1">
      <alignment wrapText="1"/>
    </xf>
    <xf numFmtId="3" fontId="23" fillId="0" borderId="16" xfId="0" applyNumberFormat="1" applyFont="1" applyBorder="1" applyAlignment="1">
      <alignment horizontal="justify" vertical="top"/>
    </xf>
    <xf numFmtId="3" fontId="23" fillId="0" borderId="16" xfId="0" applyNumberFormat="1" applyFont="1" applyBorder="1" applyAlignment="1">
      <alignment horizontal="center" vertical="top"/>
    </xf>
    <xf numFmtId="3" fontId="23" fillId="0" borderId="15" xfId="0" applyNumberFormat="1" applyFont="1" applyBorder="1" applyAlignment="1">
      <alignment horizontal="center" vertical="top"/>
    </xf>
    <xf numFmtId="3" fontId="25" fillId="0" borderId="16" xfId="0" applyNumberFormat="1" applyFont="1" applyBorder="1" applyAlignment="1">
      <alignment horizontal="justify" vertical="top"/>
    </xf>
    <xf numFmtId="4" fontId="28" fillId="0" borderId="16" xfId="0" applyNumberFormat="1" applyFont="1" applyBorder="1" applyAlignment="1">
      <alignment horizontal="center" wrapText="1"/>
    </xf>
    <xf numFmtId="4" fontId="28" fillId="0" borderId="16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justify" wrapText="1"/>
    </xf>
    <xf numFmtId="4" fontId="23" fillId="0" borderId="16" xfId="0" applyNumberFormat="1" applyFont="1" applyBorder="1" applyAlignment="1">
      <alignment wrapText="1"/>
    </xf>
    <xf numFmtId="4" fontId="23" fillId="2" borderId="19" xfId="0" applyNumberFormat="1" applyFont="1" applyFill="1" applyBorder="1" applyAlignment="1">
      <alignment horizontal="justify" wrapText="1"/>
    </xf>
    <xf numFmtId="4" fontId="23" fillId="0" borderId="17" xfId="0" applyNumberFormat="1" applyFont="1" applyBorder="1" applyAlignment="1">
      <alignment horizontal="center" wrapText="1"/>
    </xf>
    <xf numFmtId="3" fontId="23" fillId="0" borderId="17" xfId="0" applyNumberFormat="1" applyFont="1" applyBorder="1" applyAlignment="1">
      <alignment horizontal="center" wrapText="1"/>
    </xf>
    <xf numFmtId="3" fontId="23" fillId="0" borderId="17" xfId="0" applyNumberFormat="1" applyFont="1" applyBorder="1" applyAlignment="1">
      <alignment horizontal="justify"/>
    </xf>
    <xf numFmtId="3" fontId="23" fillId="0" borderId="17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justify" wrapText="1"/>
    </xf>
    <xf numFmtId="4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justify"/>
    </xf>
    <xf numFmtId="3" fontId="23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justify" wrapText="1"/>
    </xf>
    <xf numFmtId="4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justify" wrapText="1"/>
    </xf>
    <xf numFmtId="3" fontId="14" fillId="3" borderId="15" xfId="0" applyNumberFormat="1" applyFont="1" applyFill="1" applyBorder="1" applyAlignment="1">
      <alignment horizontal="center" wrapText="1"/>
    </xf>
    <xf numFmtId="4" fontId="14" fillId="3" borderId="15" xfId="0" applyNumberFormat="1" applyFont="1" applyFill="1" applyBorder="1" applyAlignment="1">
      <alignment horizontal="center" wrapText="1"/>
    </xf>
    <xf numFmtId="3" fontId="14" fillId="3" borderId="15" xfId="0" applyNumberFormat="1" applyFont="1" applyFill="1" applyBorder="1" applyAlignment="1">
      <alignment horizontal="justify"/>
    </xf>
    <xf numFmtId="3" fontId="14" fillId="3" borderId="15" xfId="0" applyNumberFormat="1" applyFont="1" applyFill="1" applyBorder="1" applyAlignment="1">
      <alignment horizontal="center"/>
    </xf>
    <xf numFmtId="4" fontId="14" fillId="3" borderId="15" xfId="0" applyNumberFormat="1" applyFont="1" applyFill="1" applyBorder="1" applyAlignment="1">
      <alignment horizontal="justify"/>
    </xf>
    <xf numFmtId="3" fontId="18" fillId="3" borderId="3" xfId="0" applyNumberFormat="1" applyFont="1" applyFill="1" applyBorder="1" applyAlignment="1">
      <alignment horizontal="center" vertical="center"/>
    </xf>
    <xf numFmtId="3" fontId="17" fillId="3" borderId="15" xfId="0" applyNumberFormat="1" applyFont="1" applyFill="1" applyBorder="1" applyAlignment="1">
      <alignment horizontal="justify"/>
    </xf>
    <xf numFmtId="3" fontId="17" fillId="3" borderId="15" xfId="0" applyNumberFormat="1" applyFont="1" applyFill="1" applyBorder="1" applyAlignment="1">
      <alignment horizontal="center"/>
    </xf>
    <xf numFmtId="4" fontId="17" fillId="3" borderId="18" xfId="0" applyNumberFormat="1" applyFont="1" applyFill="1" applyBorder="1" applyAlignment="1">
      <alignment horizontal="justify" wrapText="1"/>
    </xf>
    <xf numFmtId="4" fontId="17" fillId="3" borderId="15" xfId="0" applyNumberFormat="1" applyFont="1" applyFill="1" applyBorder="1" applyAlignment="1">
      <alignment horizontal="justify"/>
    </xf>
    <xf numFmtId="3" fontId="29" fillId="3" borderId="15" xfId="0" applyNumberFormat="1" applyFont="1" applyFill="1" applyBorder="1" applyAlignment="1">
      <alignment horizontal="center" wrapText="1"/>
    </xf>
    <xf numFmtId="3" fontId="29" fillId="3" borderId="15" xfId="0" applyNumberFormat="1" applyFont="1" applyFill="1" applyBorder="1" applyAlignment="1">
      <alignment horizontal="justify"/>
    </xf>
    <xf numFmtId="4" fontId="29" fillId="3" borderId="18" xfId="0" applyNumberFormat="1" applyFont="1" applyFill="1" applyBorder="1" applyAlignment="1">
      <alignment horizontal="justify" wrapText="1"/>
    </xf>
    <xf numFmtId="4" fontId="29" fillId="3" borderId="15" xfId="0" applyNumberFormat="1" applyFont="1" applyFill="1" applyBorder="1" applyAlignment="1">
      <alignment horizontal="justify"/>
    </xf>
    <xf numFmtId="4" fontId="14" fillId="3" borderId="15" xfId="0" applyNumberFormat="1" applyFont="1" applyFill="1" applyBorder="1" applyAlignment="1">
      <alignment horizontal="center"/>
    </xf>
    <xf numFmtId="3" fontId="29" fillId="4" borderId="3" xfId="0" applyNumberFormat="1" applyFont="1" applyFill="1" applyBorder="1" applyAlignment="1">
      <alignment horizontal="center" vertical="center"/>
    </xf>
    <xf numFmtId="4" fontId="30" fillId="4" borderId="15" xfId="0" applyNumberFormat="1" applyFont="1" applyFill="1" applyBorder="1" applyAlignment="1">
      <alignment horizontal="justify" wrapText="1"/>
    </xf>
    <xf numFmtId="3" fontId="30" fillId="4" borderId="15" xfId="0" applyNumberFormat="1" applyFont="1" applyFill="1" applyBorder="1" applyAlignment="1">
      <alignment horizontal="center" wrapText="1"/>
    </xf>
    <xf numFmtId="4" fontId="30" fillId="4" borderId="15" xfId="0" applyNumberFormat="1" applyFont="1" applyFill="1" applyBorder="1" applyAlignment="1">
      <alignment horizontal="center" wrapText="1"/>
    </xf>
    <xf numFmtId="3" fontId="29" fillId="4" borderId="15" xfId="0" applyNumberFormat="1" applyFont="1" applyFill="1" applyBorder="1" applyAlignment="1">
      <alignment horizontal="center" wrapText="1"/>
    </xf>
    <xf numFmtId="3" fontId="29" fillId="4" borderId="15" xfId="0" applyNumberFormat="1" applyFont="1" applyFill="1" applyBorder="1" applyAlignment="1">
      <alignment horizontal="justify"/>
    </xf>
    <xf numFmtId="3" fontId="30" fillId="4" borderId="15" xfId="0" applyNumberFormat="1" applyFont="1" applyFill="1" applyBorder="1" applyAlignment="1">
      <alignment horizontal="center"/>
    </xf>
    <xf numFmtId="4" fontId="30" fillId="4" borderId="15" xfId="0" applyNumberFormat="1" applyFont="1" applyFill="1" applyBorder="1" applyAlignment="1">
      <alignment horizontal="center"/>
    </xf>
    <xf numFmtId="3" fontId="31" fillId="4" borderId="15" xfId="0" applyNumberFormat="1" applyFont="1" applyFill="1" applyBorder="1" applyAlignment="1">
      <alignment horizontal="justify"/>
    </xf>
    <xf numFmtId="4" fontId="29" fillId="4" borderId="18" xfId="0" applyNumberFormat="1" applyFont="1" applyFill="1" applyBorder="1" applyAlignment="1">
      <alignment horizontal="justify" wrapText="1"/>
    </xf>
    <xf numFmtId="4" fontId="14" fillId="4" borderId="15" xfId="0" applyNumberFormat="1" applyFont="1" applyFill="1" applyBorder="1" applyAlignment="1">
      <alignment horizontal="center"/>
    </xf>
    <xf numFmtId="4" fontId="29" fillId="4" borderId="15" xfId="0" applyNumberFormat="1" applyFont="1" applyFill="1" applyBorder="1" applyAlignment="1">
      <alignment horizontal="justify"/>
    </xf>
    <xf numFmtId="3" fontId="29" fillId="4" borderId="4" xfId="0" applyNumberFormat="1" applyFont="1" applyFill="1" applyBorder="1" applyAlignment="1">
      <alignment horizontal="center" vertical="center"/>
    </xf>
    <xf numFmtId="4" fontId="31" fillId="4" borderId="16" xfId="0" applyNumberFormat="1" applyFont="1" applyFill="1" applyBorder="1" applyAlignment="1">
      <alignment horizontal="justify" wrapText="1"/>
    </xf>
    <xf numFmtId="3" fontId="32" fillId="4" borderId="16" xfId="0" applyNumberFormat="1" applyFont="1" applyFill="1" applyBorder="1" applyAlignment="1">
      <alignment horizontal="center" wrapText="1"/>
    </xf>
    <xf numFmtId="4" fontId="32" fillId="4" borderId="16" xfId="0" applyNumberFormat="1" applyFont="1" applyFill="1" applyBorder="1" applyAlignment="1">
      <alignment horizontal="center" wrapText="1"/>
    </xf>
    <xf numFmtId="3" fontId="33" fillId="4" borderId="16" xfId="0" applyNumberFormat="1" applyFont="1" applyFill="1" applyBorder="1" applyAlignment="1">
      <alignment horizontal="center" wrapText="1"/>
    </xf>
    <xf numFmtId="3" fontId="33" fillId="4" borderId="16" xfId="0" applyNumberFormat="1" applyFont="1" applyFill="1" applyBorder="1" applyAlignment="1">
      <alignment horizontal="justify"/>
    </xf>
    <xf numFmtId="3" fontId="32" fillId="4" borderId="16" xfId="0" applyNumberFormat="1" applyFont="1" applyFill="1" applyBorder="1" applyAlignment="1">
      <alignment horizontal="center"/>
    </xf>
    <xf numFmtId="3" fontId="34" fillId="4" borderId="16" xfId="0" applyNumberFormat="1" applyFont="1" applyFill="1" applyBorder="1" applyAlignment="1">
      <alignment horizontal="justify"/>
    </xf>
    <xf numFmtId="4" fontId="29" fillId="4" borderId="19" xfId="0" applyNumberFormat="1" applyFont="1" applyFill="1" applyBorder="1" applyAlignment="1">
      <alignment horizontal="justify" wrapText="1"/>
    </xf>
    <xf numFmtId="4" fontId="14" fillId="4" borderId="16" xfId="0" applyNumberFormat="1" applyFont="1" applyFill="1" applyBorder="1" applyAlignment="1">
      <alignment horizontal="center"/>
    </xf>
    <xf numFmtId="4" fontId="29" fillId="4" borderId="16" xfId="0" applyNumberFormat="1" applyFont="1" applyFill="1" applyBorder="1" applyAlignment="1">
      <alignment horizontal="justify"/>
    </xf>
    <xf numFmtId="4" fontId="32" fillId="4" borderId="16" xfId="0" applyNumberFormat="1" applyFont="1" applyFill="1" applyBorder="1" applyAlignment="1">
      <alignment horizontal="justify" wrapText="1"/>
    </xf>
    <xf numFmtId="3" fontId="35" fillId="4" borderId="16" xfId="0" applyNumberFormat="1" applyFont="1" applyFill="1" applyBorder="1" applyAlignment="1">
      <alignment horizontal="center" wrapText="1"/>
    </xf>
    <xf numFmtId="3" fontId="32" fillId="4" borderId="16" xfId="0" applyNumberFormat="1" applyFont="1" applyFill="1" applyBorder="1" applyAlignment="1">
      <alignment horizontal="justify"/>
    </xf>
    <xf numFmtId="4" fontId="14" fillId="4" borderId="16" xfId="0" applyNumberFormat="1" applyFont="1" applyFill="1" applyBorder="1" applyAlignment="1">
      <alignment/>
    </xf>
    <xf numFmtId="3" fontId="29" fillId="4" borderId="16" xfId="0" applyNumberFormat="1" applyFont="1" applyFill="1" applyBorder="1" applyAlignment="1">
      <alignment horizontal="center" wrapText="1"/>
    </xf>
    <xf numFmtId="3" fontId="36" fillId="4" borderId="16" xfId="0" applyNumberFormat="1" applyFont="1" applyFill="1" applyBorder="1" applyAlignment="1">
      <alignment horizontal="justify"/>
    </xf>
    <xf numFmtId="3" fontId="29" fillId="4" borderId="16" xfId="0" applyNumberFormat="1" applyFont="1" applyFill="1" applyBorder="1" applyAlignment="1">
      <alignment horizontal="justify"/>
    </xf>
    <xf numFmtId="4" fontId="14" fillId="4" borderId="16" xfId="0" applyNumberFormat="1" applyFont="1" applyFill="1" applyBorder="1" applyAlignment="1">
      <alignment horizontal="center" wrapText="1"/>
    </xf>
    <xf numFmtId="3" fontId="29" fillId="3" borderId="4" xfId="0" applyNumberFormat="1" applyFont="1" applyFill="1" applyBorder="1" applyAlignment="1">
      <alignment horizontal="center" vertical="center"/>
    </xf>
    <xf numFmtId="4" fontId="35" fillId="3" borderId="16" xfId="0" applyNumberFormat="1" applyFont="1" applyFill="1" applyBorder="1" applyAlignment="1">
      <alignment horizontal="justify" wrapText="1"/>
    </xf>
    <xf numFmtId="3" fontId="14" fillId="3" borderId="16" xfId="0" applyNumberFormat="1" applyFont="1" applyFill="1" applyBorder="1" applyAlignment="1">
      <alignment horizontal="center" wrapText="1"/>
    </xf>
    <xf numFmtId="4" fontId="14" fillId="3" borderId="16" xfId="0" applyNumberFormat="1" applyFont="1" applyFill="1" applyBorder="1" applyAlignment="1">
      <alignment horizontal="center" wrapText="1"/>
    </xf>
    <xf numFmtId="3" fontId="29" fillId="3" borderId="16" xfId="0" applyNumberFormat="1" applyFont="1" applyFill="1" applyBorder="1" applyAlignment="1">
      <alignment horizontal="center" wrapText="1"/>
    </xf>
    <xf numFmtId="3" fontId="29" fillId="3" borderId="16" xfId="0" applyNumberFormat="1" applyFont="1" applyFill="1" applyBorder="1" applyAlignment="1">
      <alignment horizontal="justify"/>
    </xf>
    <xf numFmtId="3" fontId="14" fillId="3" borderId="16" xfId="0" applyNumberFormat="1" applyFont="1" applyFill="1" applyBorder="1" applyAlignment="1">
      <alignment horizontal="center"/>
    </xf>
    <xf numFmtId="4" fontId="29" fillId="3" borderId="19" xfId="0" applyNumberFormat="1" applyFont="1" applyFill="1" applyBorder="1" applyAlignment="1">
      <alignment horizontal="justify" wrapText="1"/>
    </xf>
    <xf numFmtId="4" fontId="29" fillId="3" borderId="16" xfId="0" applyNumberFormat="1" applyFont="1" applyFill="1" applyBorder="1" applyAlignment="1">
      <alignment horizontal="justify"/>
    </xf>
    <xf numFmtId="4" fontId="14" fillId="3" borderId="16" xfId="0" applyNumberFormat="1" applyFont="1" applyFill="1" applyBorder="1" applyAlignment="1">
      <alignment horizontal="justify" wrapText="1"/>
    </xf>
    <xf numFmtId="3" fontId="14" fillId="3" borderId="16" xfId="0" applyNumberFormat="1" applyFont="1" applyFill="1" applyBorder="1" applyAlignment="1">
      <alignment horizontal="justify"/>
    </xf>
    <xf numFmtId="4" fontId="30" fillId="4" borderId="16" xfId="0" applyNumberFormat="1" applyFont="1" applyFill="1" applyBorder="1" applyAlignment="1">
      <alignment horizontal="justify" wrapText="1"/>
    </xf>
    <xf numFmtId="3" fontId="30" fillId="4" borderId="16" xfId="0" applyNumberFormat="1" applyFont="1" applyFill="1" applyBorder="1" applyAlignment="1">
      <alignment horizontal="center" wrapText="1"/>
    </xf>
    <xf numFmtId="4" fontId="31" fillId="4" borderId="16" xfId="0" applyNumberFormat="1" applyFont="1" applyFill="1" applyBorder="1" applyAlignment="1">
      <alignment horizontal="center" wrapText="1"/>
    </xf>
    <xf numFmtId="3" fontId="31" fillId="4" borderId="16" xfId="0" applyNumberFormat="1" applyFont="1" applyFill="1" applyBorder="1" applyAlignment="1">
      <alignment horizontal="center" wrapText="1"/>
    </xf>
    <xf numFmtId="3" fontId="31" fillId="4" borderId="16" xfId="0" applyNumberFormat="1" applyFont="1" applyFill="1" applyBorder="1" applyAlignment="1">
      <alignment horizontal="justify"/>
    </xf>
    <xf numFmtId="3" fontId="31" fillId="4" borderId="16" xfId="0" applyNumberFormat="1" applyFont="1" applyFill="1" applyBorder="1" applyAlignment="1">
      <alignment horizontal="center"/>
    </xf>
    <xf numFmtId="4" fontId="30" fillId="4" borderId="16" xfId="0" applyNumberFormat="1" applyFont="1" applyFill="1" applyBorder="1" applyAlignment="1">
      <alignment horizontal="center" wrapText="1"/>
    </xf>
    <xf numFmtId="3" fontId="30" fillId="4" borderId="16" xfId="0" applyNumberFormat="1" applyFont="1" applyFill="1" applyBorder="1" applyAlignment="1">
      <alignment horizontal="justify"/>
    </xf>
    <xf numFmtId="3" fontId="30" fillId="4" borderId="16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/>
    </xf>
    <xf numFmtId="3" fontId="33" fillId="3" borderId="16" xfId="0" applyNumberFormat="1" applyFont="1" applyFill="1" applyBorder="1" applyAlignment="1">
      <alignment horizontal="justify"/>
    </xf>
    <xf numFmtId="3" fontId="37" fillId="2" borderId="4" xfId="0" applyNumberFormat="1" applyFont="1" applyFill="1" applyBorder="1" applyAlignment="1">
      <alignment horizontal="center" vertical="center"/>
    </xf>
    <xf numFmtId="3" fontId="38" fillId="2" borderId="16" xfId="0" applyNumberFormat="1" applyFont="1" applyFill="1" applyBorder="1" applyAlignment="1">
      <alignment horizontal="center" wrapText="1"/>
    </xf>
    <xf numFmtId="4" fontId="38" fillId="2" borderId="16" xfId="0" applyNumberFormat="1" applyFont="1" applyFill="1" applyBorder="1" applyAlignment="1">
      <alignment horizontal="center" wrapText="1"/>
    </xf>
    <xf numFmtId="3" fontId="37" fillId="2" borderId="16" xfId="0" applyNumberFormat="1" applyFont="1" applyFill="1" applyBorder="1" applyAlignment="1">
      <alignment horizontal="center" wrapText="1"/>
    </xf>
    <xf numFmtId="3" fontId="37" fillId="2" borderId="16" xfId="0" applyNumberFormat="1" applyFont="1" applyFill="1" applyBorder="1" applyAlignment="1">
      <alignment horizontal="justify"/>
    </xf>
    <xf numFmtId="3" fontId="38" fillId="2" borderId="16" xfId="0" applyNumberFormat="1" applyFont="1" applyFill="1" applyBorder="1" applyAlignment="1">
      <alignment horizontal="center"/>
    </xf>
    <xf numFmtId="3" fontId="39" fillId="2" borderId="16" xfId="0" applyNumberFormat="1" applyFont="1" applyFill="1" applyBorder="1" applyAlignment="1">
      <alignment horizontal="justify"/>
    </xf>
    <xf numFmtId="4" fontId="14" fillId="2" borderId="16" xfId="0" applyNumberFormat="1" applyFont="1" applyFill="1" applyBorder="1" applyAlignment="1">
      <alignment horizontal="justify" wrapText="1"/>
    </xf>
    <xf numFmtId="4" fontId="14" fillId="2" borderId="16" xfId="0" applyNumberFormat="1" applyFont="1" applyFill="1" applyBorder="1" applyAlignment="1">
      <alignment horizontal="center" wrapText="1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wrapText="1"/>
    </xf>
    <xf numFmtId="4" fontId="35" fillId="0" borderId="15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justify" wrapText="1"/>
    </xf>
    <xf numFmtId="4" fontId="14" fillId="0" borderId="16" xfId="0" applyNumberFormat="1" applyFont="1" applyBorder="1" applyAlignment="1">
      <alignment horizontal="left" wrapText="1"/>
    </xf>
    <xf numFmtId="4" fontId="14" fillId="0" borderId="16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justify"/>
    </xf>
    <xf numFmtId="3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justify" wrapText="1"/>
    </xf>
    <xf numFmtId="4" fontId="18" fillId="0" borderId="0" xfId="0" applyNumberFormat="1" applyFont="1" applyBorder="1" applyAlignment="1">
      <alignment horizontal="justify" wrapText="1"/>
    </xf>
    <xf numFmtId="4" fontId="16" fillId="0" borderId="0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4" fontId="14" fillId="0" borderId="1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0" fontId="11" fillId="0" borderId="34" xfId="0" applyFont="1" applyBorder="1" applyAlignment="1">
      <alignment/>
    </xf>
    <xf numFmtId="49" fontId="14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8086725</xdr:colOff>
      <xdr:row>21</xdr:row>
      <xdr:rowOff>257175</xdr:rowOff>
    </xdr:from>
    <xdr:to>
      <xdr:col>12</xdr:col>
      <xdr:colOff>1733550</xdr:colOff>
      <xdr:row>26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1817250" y="27251025"/>
          <a:ext cx="2362200" cy="72104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4895850</xdr:colOff>
      <xdr:row>37</xdr:row>
      <xdr:rowOff>409575</xdr:rowOff>
    </xdr:from>
    <xdr:to>
      <xdr:col>13</xdr:col>
      <xdr:colOff>3648075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341750" y="49463325"/>
          <a:ext cx="5448300" cy="632460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41</xdr:row>
      <xdr:rowOff>95250</xdr:rowOff>
    </xdr:from>
    <xdr:to>
      <xdr:col>12</xdr:col>
      <xdr:colOff>590550</xdr:colOff>
      <xdr:row>57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2464950" y="55883175"/>
          <a:ext cx="571500" cy="134588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6286500</xdr:colOff>
      <xdr:row>105</xdr:row>
      <xdr:rowOff>409575</xdr:rowOff>
    </xdr:from>
    <xdr:to>
      <xdr:col>13</xdr:col>
      <xdr:colOff>3867150</xdr:colOff>
      <xdr:row>109</xdr:row>
      <xdr:rowOff>3200400</xdr:rowOff>
    </xdr:to>
    <xdr:sp>
      <xdr:nvSpPr>
        <xdr:cNvPr id="4" name="AutoShape 4"/>
        <xdr:cNvSpPr>
          <a:spLocks/>
        </xdr:cNvSpPr>
      </xdr:nvSpPr>
      <xdr:spPr>
        <a:xfrm>
          <a:off x="68732400" y="148513800"/>
          <a:ext cx="4276725" cy="191833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110</xdr:row>
      <xdr:rowOff>123825</xdr:rowOff>
    </xdr:from>
    <xdr:to>
      <xdr:col>12</xdr:col>
      <xdr:colOff>523875</xdr:colOff>
      <xdr:row>115</xdr:row>
      <xdr:rowOff>504825</xdr:rowOff>
    </xdr:to>
    <xdr:sp>
      <xdr:nvSpPr>
        <xdr:cNvPr id="5" name="AutoShape 5"/>
        <xdr:cNvSpPr>
          <a:spLocks/>
        </xdr:cNvSpPr>
      </xdr:nvSpPr>
      <xdr:spPr>
        <a:xfrm>
          <a:off x="62560200" y="169773600"/>
          <a:ext cx="409575" cy="38671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16"/>
  <sheetViews>
    <sheetView tabSelected="1" view="pageBreakPreview" zoomScale="30" zoomScaleNormal="40" zoomScaleSheetLayoutView="30" workbookViewId="0" topLeftCell="A1">
      <pane xSplit="3" ySplit="10" topLeftCell="D2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78" sqref="L278"/>
    </sheetView>
  </sheetViews>
  <sheetFormatPr defaultColWidth="9.00390625" defaultRowHeight="12.75"/>
  <cols>
    <col min="1" max="1" width="17.375" style="4" customWidth="1"/>
    <col min="2" max="2" width="77.625" style="2" customWidth="1"/>
    <col min="3" max="3" width="63.625" style="2" customWidth="1"/>
    <col min="4" max="4" width="34.25390625" style="3" customWidth="1"/>
    <col min="5" max="5" width="32.25390625" style="4" customWidth="1"/>
    <col min="6" max="6" width="31.375" style="4" customWidth="1"/>
    <col min="7" max="7" width="194.375" style="4" customWidth="1"/>
    <col min="8" max="8" width="46.625" style="4" customWidth="1"/>
    <col min="9" max="9" width="48.375" style="4" customWidth="1"/>
    <col min="10" max="10" width="109.875" style="4" customWidth="1"/>
    <col min="11" max="11" width="49.375" style="4" customWidth="1"/>
    <col min="12" max="12" width="114.375" style="2" customWidth="1"/>
    <col min="13" max="13" width="87.875" style="1" customWidth="1"/>
    <col min="14" max="14" width="77.75390625" style="1" customWidth="1"/>
    <col min="15" max="15" width="24.00390625" style="1" customWidth="1"/>
    <col min="16" max="16384" width="9.125" style="1" customWidth="1"/>
  </cols>
  <sheetData>
    <row r="3" spans="1:12" ht="81.75" customHeight="1">
      <c r="A3" s="254" t="s">
        <v>514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4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44.2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s="5" customFormat="1" ht="108" customHeight="1" thickBot="1" thickTop="1">
      <c r="A6" s="250" t="s">
        <v>54</v>
      </c>
      <c r="B6" s="266" t="s">
        <v>56</v>
      </c>
      <c r="C6" s="267"/>
      <c r="D6" s="263" t="s">
        <v>80</v>
      </c>
      <c r="E6" s="270" t="s">
        <v>513</v>
      </c>
      <c r="F6" s="270" t="s">
        <v>59</v>
      </c>
      <c r="G6" s="255" t="s">
        <v>60</v>
      </c>
      <c r="H6" s="256"/>
      <c r="I6" s="256"/>
      <c r="J6" s="256"/>
      <c r="K6" s="257"/>
      <c r="L6" s="260" t="s">
        <v>69</v>
      </c>
      <c r="M6" s="276" t="s">
        <v>500</v>
      </c>
      <c r="N6" s="273" t="s">
        <v>64</v>
      </c>
      <c r="O6" s="22"/>
    </row>
    <row r="7" spans="1:15" ht="78.75" customHeight="1" thickBot="1">
      <c r="A7" s="251"/>
      <c r="B7" s="268" t="s">
        <v>57</v>
      </c>
      <c r="C7" s="269"/>
      <c r="D7" s="264"/>
      <c r="E7" s="271"/>
      <c r="F7" s="279"/>
      <c r="G7" s="258" t="s">
        <v>61</v>
      </c>
      <c r="H7" s="259"/>
      <c r="I7" s="240"/>
      <c r="J7" s="241" t="s">
        <v>55</v>
      </c>
      <c r="K7" s="240"/>
      <c r="L7" s="261"/>
      <c r="M7" s="277"/>
      <c r="N7" s="274"/>
      <c r="O7" s="23"/>
    </row>
    <row r="8" spans="1:15" ht="86.25" customHeight="1" thickBot="1">
      <c r="A8" s="251"/>
      <c r="B8" s="27"/>
      <c r="C8" s="28"/>
      <c r="D8" s="264"/>
      <c r="E8" s="271"/>
      <c r="F8" s="279"/>
      <c r="G8" s="29"/>
      <c r="H8" s="29"/>
      <c r="I8" s="30"/>
      <c r="J8" s="31"/>
      <c r="K8" s="30"/>
      <c r="L8" s="261"/>
      <c r="M8" s="277"/>
      <c r="N8" s="274"/>
      <c r="O8" s="23"/>
    </row>
    <row r="9" spans="1:15" s="2" customFormat="1" ht="132" customHeight="1" thickBot="1">
      <c r="A9" s="251"/>
      <c r="B9" s="32" t="s">
        <v>465</v>
      </c>
      <c r="C9" s="32" t="s">
        <v>58</v>
      </c>
      <c r="D9" s="265"/>
      <c r="E9" s="272"/>
      <c r="F9" s="280"/>
      <c r="G9" s="33" t="s">
        <v>464</v>
      </c>
      <c r="H9" s="24" t="s">
        <v>62</v>
      </c>
      <c r="I9" s="24" t="s">
        <v>63</v>
      </c>
      <c r="J9" s="24" t="s">
        <v>504</v>
      </c>
      <c r="K9" s="24" t="s">
        <v>63</v>
      </c>
      <c r="L9" s="262"/>
      <c r="M9" s="278"/>
      <c r="N9" s="275"/>
      <c r="O9" s="25"/>
    </row>
    <row r="10" spans="1:15" s="6" customFormat="1" ht="64.5" customHeight="1" thickBot="1">
      <c r="A10" s="251"/>
      <c r="B10" s="34">
        <v>1</v>
      </c>
      <c r="C10" s="34">
        <v>2</v>
      </c>
      <c r="D10" s="34">
        <v>3</v>
      </c>
      <c r="E10" s="35">
        <v>4</v>
      </c>
      <c r="F10" s="34">
        <v>5</v>
      </c>
      <c r="G10" s="34">
        <v>6</v>
      </c>
      <c r="H10" s="34">
        <v>7</v>
      </c>
      <c r="I10" s="34">
        <v>8</v>
      </c>
      <c r="J10" s="35">
        <v>9</v>
      </c>
      <c r="K10" s="34">
        <v>10</v>
      </c>
      <c r="L10" s="36">
        <v>11</v>
      </c>
      <c r="M10" s="231">
        <v>12</v>
      </c>
      <c r="N10" s="232">
        <v>13</v>
      </c>
      <c r="O10" s="26"/>
    </row>
    <row r="11" spans="1:14" ht="78" customHeight="1">
      <c r="A11" s="10">
        <v>1</v>
      </c>
      <c r="B11" s="233" t="s">
        <v>65</v>
      </c>
      <c r="C11" s="49"/>
      <c r="D11" s="17"/>
      <c r="E11" s="18"/>
      <c r="F11" s="18"/>
      <c r="G11" s="19"/>
      <c r="H11" s="19"/>
      <c r="I11" s="19"/>
      <c r="J11" s="19"/>
      <c r="K11" s="20"/>
      <c r="L11" s="21"/>
      <c r="M11" s="7"/>
      <c r="N11" s="7"/>
    </row>
    <row r="12" spans="1:14" ht="274.5" customHeight="1">
      <c r="A12" s="11">
        <v>2</v>
      </c>
      <c r="B12" s="50" t="s">
        <v>66</v>
      </c>
      <c r="C12" s="51" t="s">
        <v>435</v>
      </c>
      <c r="D12" s="74">
        <v>2.54</v>
      </c>
      <c r="E12" s="75" t="s">
        <v>67</v>
      </c>
      <c r="F12" s="75" t="s">
        <v>68</v>
      </c>
      <c r="G12" s="76" t="s">
        <v>459</v>
      </c>
      <c r="H12" s="77">
        <v>296</v>
      </c>
      <c r="I12" s="77">
        <v>15433</v>
      </c>
      <c r="J12" s="76"/>
      <c r="K12" s="77"/>
      <c r="L12" s="78" t="s">
        <v>72</v>
      </c>
      <c r="M12" s="42" t="s">
        <v>469</v>
      </c>
      <c r="N12" s="42" t="s">
        <v>441</v>
      </c>
    </row>
    <row r="13" spans="1:14" ht="144.75" customHeight="1">
      <c r="A13" s="11">
        <v>3</v>
      </c>
      <c r="B13" s="50" t="s">
        <v>66</v>
      </c>
      <c r="C13" s="52" t="s">
        <v>436</v>
      </c>
      <c r="D13" s="74">
        <v>1.91</v>
      </c>
      <c r="E13" s="75" t="s">
        <v>67</v>
      </c>
      <c r="F13" s="75" t="s">
        <v>68</v>
      </c>
      <c r="G13" s="76" t="s">
        <v>446</v>
      </c>
      <c r="H13" s="79">
        <v>226</v>
      </c>
      <c r="I13" s="79">
        <v>10295</v>
      </c>
      <c r="J13" s="80"/>
      <c r="K13" s="77"/>
      <c r="L13" s="78" t="s">
        <v>70</v>
      </c>
      <c r="M13" s="43"/>
      <c r="N13" s="43"/>
    </row>
    <row r="14" spans="1:14" ht="171" customHeight="1">
      <c r="A14" s="11">
        <v>4</v>
      </c>
      <c r="B14" s="50" t="s">
        <v>71</v>
      </c>
      <c r="C14" s="52" t="s">
        <v>227</v>
      </c>
      <c r="D14" s="74">
        <v>0.85</v>
      </c>
      <c r="E14" s="75" t="s">
        <v>67</v>
      </c>
      <c r="F14" s="75" t="s">
        <v>68</v>
      </c>
      <c r="G14" s="76" t="s">
        <v>447</v>
      </c>
      <c r="H14" s="77">
        <v>48</v>
      </c>
      <c r="I14" s="77">
        <v>2647</v>
      </c>
      <c r="J14" s="76"/>
      <c r="K14" s="77"/>
      <c r="L14" s="78" t="s">
        <v>70</v>
      </c>
      <c r="M14" s="43"/>
      <c r="N14" s="43"/>
    </row>
    <row r="15" spans="1:14" ht="149.25" customHeight="1">
      <c r="A15" s="11">
        <v>5</v>
      </c>
      <c r="B15" s="50" t="s">
        <v>73</v>
      </c>
      <c r="C15" s="52" t="s">
        <v>437</v>
      </c>
      <c r="D15" s="74">
        <v>1.12</v>
      </c>
      <c r="E15" s="75" t="s">
        <v>67</v>
      </c>
      <c r="F15" s="75" t="s">
        <v>68</v>
      </c>
      <c r="G15" s="76" t="s">
        <v>483</v>
      </c>
      <c r="H15" s="79">
        <v>99</v>
      </c>
      <c r="I15" s="77">
        <v>5036</v>
      </c>
      <c r="J15" s="80"/>
      <c r="K15" s="77"/>
      <c r="L15" s="78" t="s">
        <v>70</v>
      </c>
      <c r="M15" s="43"/>
      <c r="N15" s="43"/>
    </row>
    <row r="16" spans="1:14" ht="132.75" customHeight="1">
      <c r="A16" s="11">
        <v>6</v>
      </c>
      <c r="B16" s="50" t="s">
        <v>74</v>
      </c>
      <c r="C16" s="52" t="s">
        <v>148</v>
      </c>
      <c r="D16" s="74">
        <v>1.12</v>
      </c>
      <c r="E16" s="75" t="s">
        <v>67</v>
      </c>
      <c r="F16" s="75" t="s">
        <v>68</v>
      </c>
      <c r="G16" s="76" t="s">
        <v>448</v>
      </c>
      <c r="H16" s="81">
        <v>120</v>
      </c>
      <c r="I16" s="77">
        <v>6705</v>
      </c>
      <c r="J16" s="76"/>
      <c r="K16" s="77"/>
      <c r="L16" s="78" t="s">
        <v>75</v>
      </c>
      <c r="M16" s="43"/>
      <c r="N16" s="43"/>
    </row>
    <row r="17" spans="1:14" ht="105" customHeight="1">
      <c r="A17" s="11">
        <v>7</v>
      </c>
      <c r="B17" s="50" t="s">
        <v>76</v>
      </c>
      <c r="C17" s="52" t="s">
        <v>149</v>
      </c>
      <c r="D17" s="74">
        <v>1.1</v>
      </c>
      <c r="E17" s="75" t="s">
        <v>67</v>
      </c>
      <c r="F17" s="75" t="s">
        <v>68</v>
      </c>
      <c r="G17" s="76"/>
      <c r="H17" s="76"/>
      <c r="I17" s="77"/>
      <c r="J17" s="76" t="s">
        <v>263</v>
      </c>
      <c r="K17" s="77">
        <v>3060</v>
      </c>
      <c r="L17" s="82" t="s">
        <v>77</v>
      </c>
      <c r="M17" s="43"/>
      <c r="N17" s="43"/>
    </row>
    <row r="18" spans="1:14" ht="89.25" customHeight="1">
      <c r="A18" s="11">
        <v>8</v>
      </c>
      <c r="B18" s="50" t="s">
        <v>81</v>
      </c>
      <c r="C18" s="52" t="s">
        <v>148</v>
      </c>
      <c r="D18" s="74">
        <v>1.1</v>
      </c>
      <c r="E18" s="75" t="s">
        <v>67</v>
      </c>
      <c r="F18" s="75" t="s">
        <v>68</v>
      </c>
      <c r="G18" s="76"/>
      <c r="H18" s="76"/>
      <c r="I18" s="77"/>
      <c r="J18" s="76" t="s">
        <v>264</v>
      </c>
      <c r="K18" s="77">
        <v>2200</v>
      </c>
      <c r="L18" s="82" t="s">
        <v>77</v>
      </c>
      <c r="M18" s="43"/>
      <c r="N18" s="43"/>
    </row>
    <row r="19" spans="1:14" ht="103.5" customHeight="1">
      <c r="A19" s="11">
        <v>9</v>
      </c>
      <c r="B19" s="50" t="s">
        <v>78</v>
      </c>
      <c r="C19" s="52" t="s">
        <v>149</v>
      </c>
      <c r="D19" s="74">
        <v>1.32</v>
      </c>
      <c r="E19" s="75" t="s">
        <v>67</v>
      </c>
      <c r="F19" s="75" t="s">
        <v>68</v>
      </c>
      <c r="G19" s="80"/>
      <c r="H19" s="80"/>
      <c r="I19" s="79"/>
      <c r="J19" s="80" t="s">
        <v>265</v>
      </c>
      <c r="K19" s="77">
        <v>5098</v>
      </c>
      <c r="L19" s="82" t="s">
        <v>77</v>
      </c>
      <c r="M19" s="43"/>
      <c r="N19" s="43"/>
    </row>
    <row r="20" spans="1:16" ht="146.25" customHeight="1">
      <c r="A20" s="159">
        <v>10</v>
      </c>
      <c r="B20" s="153" t="s">
        <v>79</v>
      </c>
      <c r="C20" s="154">
        <v>8</v>
      </c>
      <c r="D20" s="155">
        <f>SUM(D12:D19)</f>
        <v>11.06</v>
      </c>
      <c r="E20" s="154"/>
      <c r="F20" s="154"/>
      <c r="G20" s="156"/>
      <c r="H20" s="157">
        <f>SUM(H12:H19)</f>
        <v>789</v>
      </c>
      <c r="I20" s="161">
        <f>SUM(I12:I19)</f>
        <v>40116</v>
      </c>
      <c r="J20" s="160"/>
      <c r="K20" s="157">
        <f>SUM(K17:K19)</f>
        <v>10358</v>
      </c>
      <c r="L20" s="162"/>
      <c r="M20" s="155" t="s">
        <v>468</v>
      </c>
      <c r="N20" s="163"/>
      <c r="P20" s="15"/>
    </row>
    <row r="21" spans="1:14" ht="63" customHeight="1">
      <c r="A21" s="11">
        <v>11</v>
      </c>
      <c r="B21" s="234" t="s">
        <v>82</v>
      </c>
      <c r="C21" s="52"/>
      <c r="D21" s="74"/>
      <c r="E21" s="75"/>
      <c r="F21" s="75"/>
      <c r="G21" s="80"/>
      <c r="H21" s="80"/>
      <c r="I21" s="79"/>
      <c r="J21" s="80"/>
      <c r="K21" s="77"/>
      <c r="L21" s="82"/>
      <c r="M21" s="43"/>
      <c r="N21" s="43"/>
    </row>
    <row r="22" spans="1:14" ht="180.75" customHeight="1">
      <c r="A22" s="11">
        <v>12</v>
      </c>
      <c r="B22" s="50" t="s">
        <v>99</v>
      </c>
      <c r="C22" s="52" t="s">
        <v>503</v>
      </c>
      <c r="D22" s="74">
        <v>2.95</v>
      </c>
      <c r="E22" s="75" t="s">
        <v>67</v>
      </c>
      <c r="F22" s="75" t="s">
        <v>248</v>
      </c>
      <c r="G22" s="83" t="s">
        <v>449</v>
      </c>
      <c r="H22" s="79">
        <v>719</v>
      </c>
      <c r="I22" s="79">
        <v>30969</v>
      </c>
      <c r="J22" s="84"/>
      <c r="K22" s="77"/>
      <c r="L22" s="82" t="s">
        <v>84</v>
      </c>
      <c r="M22" s="242" t="s">
        <v>469</v>
      </c>
      <c r="N22" s="245" t="s">
        <v>441</v>
      </c>
    </row>
    <row r="23" spans="1:14" ht="102.75" customHeight="1">
      <c r="A23" s="11">
        <v>13</v>
      </c>
      <c r="B23" s="50"/>
      <c r="C23" s="52" t="s">
        <v>503</v>
      </c>
      <c r="D23" s="74">
        <v>0.1</v>
      </c>
      <c r="E23" s="75" t="s">
        <v>67</v>
      </c>
      <c r="F23" s="75" t="s">
        <v>248</v>
      </c>
      <c r="G23" s="83"/>
      <c r="H23" s="79"/>
      <c r="I23" s="79"/>
      <c r="J23" s="85" t="s">
        <v>83</v>
      </c>
      <c r="K23" s="77">
        <v>1021</v>
      </c>
      <c r="L23" s="82"/>
      <c r="M23" s="243"/>
      <c r="N23" s="246"/>
    </row>
    <row r="24" spans="1:14" ht="163.5" customHeight="1">
      <c r="A24" s="11">
        <v>14</v>
      </c>
      <c r="B24" s="50" t="s">
        <v>100</v>
      </c>
      <c r="C24" s="52" t="s">
        <v>502</v>
      </c>
      <c r="D24" s="74">
        <v>2.31</v>
      </c>
      <c r="E24" s="75" t="s">
        <v>67</v>
      </c>
      <c r="F24" s="75" t="s">
        <v>248</v>
      </c>
      <c r="G24" s="85" t="s">
        <v>342</v>
      </c>
      <c r="H24" s="77">
        <v>439</v>
      </c>
      <c r="I24" s="77">
        <v>21481</v>
      </c>
      <c r="J24" s="76"/>
      <c r="K24" s="77">
        <v>7902</v>
      </c>
      <c r="L24" s="82" t="s">
        <v>84</v>
      </c>
      <c r="M24" s="243"/>
      <c r="N24" s="246"/>
    </row>
    <row r="25" spans="1:14" ht="48" customHeight="1">
      <c r="A25" s="11">
        <v>15</v>
      </c>
      <c r="B25" s="50"/>
      <c r="C25" s="52" t="s">
        <v>460</v>
      </c>
      <c r="D25" s="74">
        <v>0.07</v>
      </c>
      <c r="E25" s="75"/>
      <c r="F25" s="75"/>
      <c r="G25" s="85"/>
      <c r="H25" s="77"/>
      <c r="I25" s="77"/>
      <c r="J25" s="76" t="s">
        <v>343</v>
      </c>
      <c r="K25" s="77">
        <v>3304</v>
      </c>
      <c r="L25" s="82"/>
      <c r="M25" s="243"/>
      <c r="N25" s="246"/>
    </row>
    <row r="26" spans="1:14" ht="53.25" customHeight="1">
      <c r="A26" s="11">
        <v>16</v>
      </c>
      <c r="B26" s="50"/>
      <c r="C26" s="52" t="s">
        <v>341</v>
      </c>
      <c r="D26" s="74">
        <v>0.05</v>
      </c>
      <c r="E26" s="75"/>
      <c r="F26" s="75"/>
      <c r="G26" s="85"/>
      <c r="H26" s="77"/>
      <c r="I26" s="77"/>
      <c r="J26" s="76" t="s">
        <v>344</v>
      </c>
      <c r="K26" s="77">
        <v>443</v>
      </c>
      <c r="L26" s="82"/>
      <c r="M26" s="243"/>
      <c r="N26" s="248"/>
    </row>
    <row r="27" spans="1:14" ht="50.25" customHeight="1">
      <c r="A27" s="11">
        <v>17</v>
      </c>
      <c r="B27" s="50"/>
      <c r="C27" s="52" t="s">
        <v>461</v>
      </c>
      <c r="D27" s="74">
        <v>0.03</v>
      </c>
      <c r="E27" s="75"/>
      <c r="F27" s="75"/>
      <c r="G27" s="85"/>
      <c r="H27" s="77"/>
      <c r="I27" s="77"/>
      <c r="J27" s="84" t="s">
        <v>345</v>
      </c>
      <c r="K27" s="77">
        <v>425</v>
      </c>
      <c r="L27" s="82"/>
      <c r="M27" s="244"/>
      <c r="N27" s="249"/>
    </row>
    <row r="28" spans="1:14" ht="112.5" customHeight="1">
      <c r="A28" s="11">
        <v>18</v>
      </c>
      <c r="B28" s="50" t="s">
        <v>85</v>
      </c>
      <c r="C28" s="52" t="s">
        <v>149</v>
      </c>
      <c r="D28" s="74">
        <v>0.14</v>
      </c>
      <c r="E28" s="75" t="s">
        <v>67</v>
      </c>
      <c r="F28" s="75" t="s">
        <v>86</v>
      </c>
      <c r="G28" s="76" t="s">
        <v>266</v>
      </c>
      <c r="H28" s="77">
        <v>30</v>
      </c>
      <c r="I28" s="77">
        <v>1770</v>
      </c>
      <c r="J28" s="76"/>
      <c r="K28" s="77"/>
      <c r="L28" s="82" t="s">
        <v>87</v>
      </c>
      <c r="M28" s="42" t="s">
        <v>467</v>
      </c>
      <c r="N28" s="42" t="s">
        <v>443</v>
      </c>
    </row>
    <row r="29" spans="1:14" ht="135" customHeight="1">
      <c r="A29" s="152">
        <v>19</v>
      </c>
      <c r="B29" s="153" t="s">
        <v>88</v>
      </c>
      <c r="C29" s="154">
        <v>3</v>
      </c>
      <c r="D29" s="155">
        <f>SUM(D22:D28)</f>
        <v>5.65</v>
      </c>
      <c r="E29" s="164"/>
      <c r="F29" s="164"/>
      <c r="G29" s="165"/>
      <c r="H29" s="157">
        <f>SUM(H22:H28)</f>
        <v>1188</v>
      </c>
      <c r="I29" s="157">
        <f>SUM(I22:I28)</f>
        <v>54220</v>
      </c>
      <c r="J29" s="165"/>
      <c r="K29" s="157">
        <f>SUM(K23:K27)</f>
        <v>13095</v>
      </c>
      <c r="L29" s="166"/>
      <c r="M29" s="155" t="s">
        <v>489</v>
      </c>
      <c r="N29" s="167"/>
    </row>
    <row r="30" spans="1:14" ht="55.5" customHeight="1">
      <c r="A30" s="11">
        <v>20</v>
      </c>
      <c r="B30" s="235" t="s">
        <v>89</v>
      </c>
      <c r="C30" s="52"/>
      <c r="D30" s="74"/>
      <c r="E30" s="75"/>
      <c r="F30" s="75"/>
      <c r="G30" s="80"/>
      <c r="H30" s="80"/>
      <c r="I30" s="79"/>
      <c r="J30" s="80"/>
      <c r="K30" s="77"/>
      <c r="L30" s="82"/>
      <c r="M30" s="43"/>
      <c r="N30" s="43"/>
    </row>
    <row r="31" spans="1:14" ht="90" customHeight="1">
      <c r="A31" s="11">
        <v>21</v>
      </c>
      <c r="B31" s="50" t="s">
        <v>90</v>
      </c>
      <c r="C31" s="52" t="s">
        <v>149</v>
      </c>
      <c r="D31" s="74">
        <v>0.636</v>
      </c>
      <c r="E31" s="75" t="s">
        <v>67</v>
      </c>
      <c r="F31" s="75" t="s">
        <v>86</v>
      </c>
      <c r="G31" s="80"/>
      <c r="H31" s="80"/>
      <c r="I31" s="79"/>
      <c r="J31" s="80" t="s">
        <v>267</v>
      </c>
      <c r="K31" s="77">
        <v>2500</v>
      </c>
      <c r="L31" s="82" t="s">
        <v>91</v>
      </c>
      <c r="M31" s="39" t="s">
        <v>466</v>
      </c>
      <c r="N31" s="39" t="s">
        <v>441</v>
      </c>
    </row>
    <row r="32" spans="1:14" ht="125.25" customHeight="1">
      <c r="A32" s="11">
        <v>22</v>
      </c>
      <c r="B32" s="50" t="s">
        <v>92</v>
      </c>
      <c r="C32" s="52" t="s">
        <v>149</v>
      </c>
      <c r="D32" s="74">
        <v>0.48</v>
      </c>
      <c r="E32" s="75" t="s">
        <v>67</v>
      </c>
      <c r="F32" s="75" t="s">
        <v>86</v>
      </c>
      <c r="G32" s="80"/>
      <c r="H32" s="80"/>
      <c r="I32" s="79"/>
      <c r="J32" s="80" t="s">
        <v>268</v>
      </c>
      <c r="K32" s="77">
        <v>2310</v>
      </c>
      <c r="L32" s="82" t="s">
        <v>91</v>
      </c>
      <c r="M32" s="43"/>
      <c r="N32" s="43"/>
    </row>
    <row r="33" spans="1:14" ht="117.75" customHeight="1">
      <c r="A33" s="11">
        <v>23</v>
      </c>
      <c r="B33" s="50" t="s">
        <v>93</v>
      </c>
      <c r="C33" s="52" t="s">
        <v>149</v>
      </c>
      <c r="D33" s="74">
        <v>0.48</v>
      </c>
      <c r="E33" s="75" t="s">
        <v>67</v>
      </c>
      <c r="F33" s="75" t="s">
        <v>86</v>
      </c>
      <c r="G33" s="80"/>
      <c r="H33" s="80"/>
      <c r="I33" s="79"/>
      <c r="J33" s="80" t="s">
        <v>269</v>
      </c>
      <c r="K33" s="77">
        <v>3869</v>
      </c>
      <c r="L33" s="82" t="s">
        <v>91</v>
      </c>
      <c r="M33" s="43"/>
      <c r="N33" s="43"/>
    </row>
    <row r="34" spans="1:14" ht="123" customHeight="1">
      <c r="A34" s="11">
        <v>24</v>
      </c>
      <c r="B34" s="50" t="s">
        <v>94</v>
      </c>
      <c r="C34" s="52"/>
      <c r="D34" s="86">
        <v>1.24</v>
      </c>
      <c r="E34" s="75" t="s">
        <v>67</v>
      </c>
      <c r="F34" s="74" t="s">
        <v>95</v>
      </c>
      <c r="G34" s="80" t="s">
        <v>346</v>
      </c>
      <c r="H34" s="79">
        <v>107</v>
      </c>
      <c r="I34" s="79">
        <v>5972</v>
      </c>
      <c r="J34" s="80"/>
      <c r="K34" s="77"/>
      <c r="L34" s="82" t="s">
        <v>97</v>
      </c>
      <c r="M34" s="43"/>
      <c r="N34" s="43"/>
    </row>
    <row r="35" spans="1:14" ht="123" customHeight="1">
      <c r="A35" s="11">
        <v>25</v>
      </c>
      <c r="B35" s="50" t="s">
        <v>96</v>
      </c>
      <c r="C35" s="52"/>
      <c r="D35" s="86">
        <v>0.53</v>
      </c>
      <c r="E35" s="75" t="s">
        <v>67</v>
      </c>
      <c r="F35" s="74" t="s">
        <v>95</v>
      </c>
      <c r="G35" s="80" t="s">
        <v>347</v>
      </c>
      <c r="H35" s="79">
        <v>79</v>
      </c>
      <c r="I35" s="79">
        <v>4445</v>
      </c>
      <c r="J35" s="80"/>
      <c r="K35" s="77"/>
      <c r="L35" s="82" t="s">
        <v>97</v>
      </c>
      <c r="M35" s="43"/>
      <c r="N35" s="43"/>
    </row>
    <row r="36" spans="1:14" ht="138.75" customHeight="1">
      <c r="A36" s="152">
        <v>26</v>
      </c>
      <c r="B36" s="153" t="s">
        <v>98</v>
      </c>
      <c r="C36" s="154">
        <v>3</v>
      </c>
      <c r="D36" s="155">
        <f>SUM(D31:D35)</f>
        <v>3.3660000000000005</v>
      </c>
      <c r="E36" s="164"/>
      <c r="F36" s="164"/>
      <c r="G36" s="165"/>
      <c r="H36" s="157">
        <f>SUM(H34:H35)</f>
        <v>186</v>
      </c>
      <c r="I36" s="157">
        <f>SUM(I34:I35)</f>
        <v>10417</v>
      </c>
      <c r="J36" s="165"/>
      <c r="K36" s="157">
        <f>SUM(K31:K35)</f>
        <v>8679</v>
      </c>
      <c r="L36" s="166"/>
      <c r="M36" s="155" t="s">
        <v>470</v>
      </c>
      <c r="N36" s="167"/>
    </row>
    <row r="37" spans="1:14" ht="117.75" customHeight="1">
      <c r="A37" s="11">
        <v>27</v>
      </c>
      <c r="B37" s="235" t="s">
        <v>101</v>
      </c>
      <c r="C37" s="52"/>
      <c r="D37" s="74"/>
      <c r="E37" s="75"/>
      <c r="F37" s="75"/>
      <c r="G37" s="80"/>
      <c r="H37" s="80"/>
      <c r="I37" s="79"/>
      <c r="J37" s="80"/>
      <c r="K37" s="77"/>
      <c r="L37" s="82"/>
      <c r="M37" s="43"/>
      <c r="N37" s="43"/>
    </row>
    <row r="38" spans="1:14" ht="161.25" customHeight="1">
      <c r="A38" s="11">
        <v>28</v>
      </c>
      <c r="B38" s="50" t="s">
        <v>350</v>
      </c>
      <c r="C38" s="52" t="s">
        <v>102</v>
      </c>
      <c r="D38" s="86">
        <v>0.25</v>
      </c>
      <c r="E38" s="75" t="s">
        <v>67</v>
      </c>
      <c r="F38" s="74"/>
      <c r="G38" s="80" t="s">
        <v>450</v>
      </c>
      <c r="H38" s="79">
        <v>52</v>
      </c>
      <c r="I38" s="79">
        <v>2548</v>
      </c>
      <c r="J38" s="80"/>
      <c r="K38" s="77"/>
      <c r="L38" s="78" t="s">
        <v>104</v>
      </c>
      <c r="M38" s="42" t="s">
        <v>471</v>
      </c>
      <c r="N38" s="242" t="s">
        <v>442</v>
      </c>
    </row>
    <row r="39" spans="1:14" ht="88.5" customHeight="1">
      <c r="A39" s="11">
        <v>29</v>
      </c>
      <c r="B39" s="50" t="s">
        <v>103</v>
      </c>
      <c r="C39" s="52" t="s">
        <v>102</v>
      </c>
      <c r="D39" s="86">
        <v>0.11</v>
      </c>
      <c r="E39" s="75" t="s">
        <v>67</v>
      </c>
      <c r="F39" s="75"/>
      <c r="G39" s="80" t="s">
        <v>270</v>
      </c>
      <c r="H39" s="79">
        <v>12</v>
      </c>
      <c r="I39" s="79">
        <v>1159</v>
      </c>
      <c r="J39" s="80"/>
      <c r="K39" s="77"/>
      <c r="L39" s="78" t="s">
        <v>104</v>
      </c>
      <c r="M39" s="42" t="s">
        <v>471</v>
      </c>
      <c r="N39" s="243"/>
    </row>
    <row r="40" spans="1:14" ht="168" customHeight="1">
      <c r="A40" s="11">
        <v>30</v>
      </c>
      <c r="B40" s="50" t="s">
        <v>105</v>
      </c>
      <c r="C40" s="52" t="s">
        <v>102</v>
      </c>
      <c r="D40" s="86">
        <v>0.46</v>
      </c>
      <c r="E40" s="75" t="s">
        <v>67</v>
      </c>
      <c r="F40" s="75"/>
      <c r="G40" s="80" t="s">
        <v>260</v>
      </c>
      <c r="H40" s="79">
        <v>86</v>
      </c>
      <c r="I40" s="79">
        <v>4334</v>
      </c>
      <c r="J40" s="80"/>
      <c r="K40" s="77"/>
      <c r="L40" s="78" t="s">
        <v>104</v>
      </c>
      <c r="M40" s="42" t="s">
        <v>471</v>
      </c>
      <c r="N40" s="243"/>
    </row>
    <row r="41" spans="1:14" ht="112.5" customHeight="1">
      <c r="A41" s="11">
        <v>31</v>
      </c>
      <c r="B41" s="50" t="s">
        <v>106</v>
      </c>
      <c r="C41" s="52" t="s">
        <v>102</v>
      </c>
      <c r="D41" s="86">
        <v>0.15</v>
      </c>
      <c r="E41" s="75" t="s">
        <v>67</v>
      </c>
      <c r="F41" s="75"/>
      <c r="G41" s="80" t="s">
        <v>261</v>
      </c>
      <c r="H41" s="79">
        <v>24</v>
      </c>
      <c r="I41" s="79">
        <v>1421</v>
      </c>
      <c r="J41" s="80"/>
      <c r="K41" s="77"/>
      <c r="L41" s="82"/>
      <c r="M41" s="42" t="s">
        <v>471</v>
      </c>
      <c r="N41" s="244"/>
    </row>
    <row r="42" spans="1:14" ht="78.75" customHeight="1">
      <c r="A42" s="11">
        <v>32</v>
      </c>
      <c r="B42" s="50" t="s">
        <v>107</v>
      </c>
      <c r="C42" s="52" t="s">
        <v>149</v>
      </c>
      <c r="D42" s="74">
        <v>0.07</v>
      </c>
      <c r="E42" s="75" t="s">
        <v>67</v>
      </c>
      <c r="F42" s="75" t="s">
        <v>68</v>
      </c>
      <c r="G42" s="80"/>
      <c r="H42" s="80"/>
      <c r="I42" s="80"/>
      <c r="J42" s="80" t="s">
        <v>271</v>
      </c>
      <c r="K42" s="77">
        <v>3554</v>
      </c>
      <c r="L42" s="82" t="s">
        <v>108</v>
      </c>
      <c r="M42" s="242" t="s">
        <v>466</v>
      </c>
      <c r="N42" s="245" t="s">
        <v>441</v>
      </c>
    </row>
    <row r="43" spans="1:14" ht="42.75" customHeight="1">
      <c r="A43" s="11">
        <v>33</v>
      </c>
      <c r="B43" s="50" t="s">
        <v>109</v>
      </c>
      <c r="C43" s="52" t="s">
        <v>149</v>
      </c>
      <c r="D43" s="74">
        <v>0.73</v>
      </c>
      <c r="E43" s="75" t="s">
        <v>67</v>
      </c>
      <c r="F43" s="75" t="s">
        <v>68</v>
      </c>
      <c r="G43" s="80"/>
      <c r="H43" s="80"/>
      <c r="I43" s="80"/>
      <c r="J43" s="80" t="s">
        <v>110</v>
      </c>
      <c r="K43" s="77">
        <v>661</v>
      </c>
      <c r="L43" s="82" t="s">
        <v>108</v>
      </c>
      <c r="M43" s="243"/>
      <c r="N43" s="246"/>
    </row>
    <row r="44" spans="1:14" ht="42.75" customHeight="1">
      <c r="A44" s="11">
        <v>34</v>
      </c>
      <c r="B44" s="50" t="s">
        <v>111</v>
      </c>
      <c r="C44" s="52" t="s">
        <v>149</v>
      </c>
      <c r="D44" s="74">
        <v>0.73</v>
      </c>
      <c r="E44" s="75" t="s">
        <v>67</v>
      </c>
      <c r="F44" s="75" t="s">
        <v>68</v>
      </c>
      <c r="G44" s="80"/>
      <c r="H44" s="80"/>
      <c r="I44" s="80"/>
      <c r="J44" s="80" t="s">
        <v>272</v>
      </c>
      <c r="K44" s="77">
        <v>3300</v>
      </c>
      <c r="L44" s="82" t="s">
        <v>108</v>
      </c>
      <c r="M44" s="243"/>
      <c r="N44" s="246"/>
    </row>
    <row r="45" spans="1:14" ht="42.75" customHeight="1">
      <c r="A45" s="11">
        <v>35</v>
      </c>
      <c r="B45" s="50" t="s">
        <v>112</v>
      </c>
      <c r="C45" s="52" t="s">
        <v>149</v>
      </c>
      <c r="D45" s="74">
        <v>0.62</v>
      </c>
      <c r="E45" s="75" t="s">
        <v>67</v>
      </c>
      <c r="F45" s="75" t="s">
        <v>68</v>
      </c>
      <c r="G45" s="80"/>
      <c r="H45" s="80"/>
      <c r="I45" s="80"/>
      <c r="J45" s="80" t="s">
        <v>273</v>
      </c>
      <c r="K45" s="77">
        <v>2987</v>
      </c>
      <c r="L45" s="82" t="s">
        <v>108</v>
      </c>
      <c r="M45" s="243"/>
      <c r="N45" s="246"/>
    </row>
    <row r="46" spans="1:14" ht="42.75" customHeight="1">
      <c r="A46" s="11">
        <v>36</v>
      </c>
      <c r="B46" s="50" t="s">
        <v>113</v>
      </c>
      <c r="C46" s="52" t="s">
        <v>149</v>
      </c>
      <c r="D46" s="74">
        <v>0.62</v>
      </c>
      <c r="E46" s="75" t="s">
        <v>67</v>
      </c>
      <c r="F46" s="75" t="s">
        <v>68</v>
      </c>
      <c r="G46" s="80"/>
      <c r="H46" s="80"/>
      <c r="I46" s="80"/>
      <c r="J46" s="80" t="s">
        <v>274</v>
      </c>
      <c r="K46" s="77">
        <v>1217</v>
      </c>
      <c r="L46" s="82" t="s">
        <v>108</v>
      </c>
      <c r="M46" s="243"/>
      <c r="N46" s="246"/>
    </row>
    <row r="47" spans="1:14" ht="42.75" customHeight="1">
      <c r="A47" s="11">
        <v>37</v>
      </c>
      <c r="B47" s="50" t="s">
        <v>114</v>
      </c>
      <c r="C47" s="52" t="s">
        <v>149</v>
      </c>
      <c r="D47" s="74">
        <v>0.31</v>
      </c>
      <c r="E47" s="75" t="s">
        <v>67</v>
      </c>
      <c r="F47" s="75" t="s">
        <v>68</v>
      </c>
      <c r="G47" s="80"/>
      <c r="H47" s="80"/>
      <c r="I47" s="80"/>
      <c r="J47" s="80" t="s">
        <v>275</v>
      </c>
      <c r="K47" s="77">
        <v>11542</v>
      </c>
      <c r="L47" s="82" t="s">
        <v>108</v>
      </c>
      <c r="M47" s="243"/>
      <c r="N47" s="246"/>
    </row>
    <row r="48" spans="1:14" ht="42.75" customHeight="1">
      <c r="A48" s="11">
        <v>38</v>
      </c>
      <c r="B48" s="50" t="s">
        <v>115</v>
      </c>
      <c r="C48" s="52" t="s">
        <v>149</v>
      </c>
      <c r="D48" s="74">
        <v>0.38</v>
      </c>
      <c r="E48" s="75" t="s">
        <v>67</v>
      </c>
      <c r="F48" s="75" t="s">
        <v>68</v>
      </c>
      <c r="G48" s="80"/>
      <c r="H48" s="80"/>
      <c r="I48" s="80"/>
      <c r="J48" s="80" t="s">
        <v>276</v>
      </c>
      <c r="K48" s="77">
        <v>1629</v>
      </c>
      <c r="L48" s="82" t="s">
        <v>108</v>
      </c>
      <c r="M48" s="243"/>
      <c r="N48" s="246"/>
    </row>
    <row r="49" spans="1:14" ht="42.75" customHeight="1">
      <c r="A49" s="11">
        <v>39</v>
      </c>
      <c r="B49" s="50" t="s">
        <v>116</v>
      </c>
      <c r="C49" s="52" t="s">
        <v>149</v>
      </c>
      <c r="D49" s="74">
        <v>0.31</v>
      </c>
      <c r="E49" s="75" t="s">
        <v>67</v>
      </c>
      <c r="F49" s="75" t="s">
        <v>68</v>
      </c>
      <c r="G49" s="80"/>
      <c r="H49" s="80"/>
      <c r="I49" s="80"/>
      <c r="J49" s="80" t="s">
        <v>277</v>
      </c>
      <c r="K49" s="77">
        <v>2534</v>
      </c>
      <c r="L49" s="82" t="s">
        <v>108</v>
      </c>
      <c r="M49" s="243"/>
      <c r="N49" s="246"/>
    </row>
    <row r="50" spans="1:14" ht="75" customHeight="1">
      <c r="A50" s="11">
        <v>40</v>
      </c>
      <c r="B50" s="50" t="s">
        <v>117</v>
      </c>
      <c r="C50" s="52" t="s">
        <v>149</v>
      </c>
      <c r="D50" s="74">
        <v>0.31</v>
      </c>
      <c r="E50" s="75" t="s">
        <v>67</v>
      </c>
      <c r="F50" s="75" t="s">
        <v>68</v>
      </c>
      <c r="G50" s="80"/>
      <c r="H50" s="80"/>
      <c r="I50" s="80"/>
      <c r="J50" s="80" t="s">
        <v>278</v>
      </c>
      <c r="K50" s="77">
        <v>1508</v>
      </c>
      <c r="L50" s="82" t="s">
        <v>108</v>
      </c>
      <c r="M50" s="243"/>
      <c r="N50" s="246"/>
    </row>
    <row r="51" spans="1:14" ht="75" customHeight="1">
      <c r="A51" s="11">
        <v>41</v>
      </c>
      <c r="B51" s="50" t="s">
        <v>118</v>
      </c>
      <c r="C51" s="52" t="s">
        <v>149</v>
      </c>
      <c r="D51" s="74">
        <v>0.32</v>
      </c>
      <c r="E51" s="75" t="s">
        <v>67</v>
      </c>
      <c r="F51" s="75" t="s">
        <v>68</v>
      </c>
      <c r="G51" s="80"/>
      <c r="H51" s="80"/>
      <c r="I51" s="80"/>
      <c r="J51" s="80" t="s">
        <v>279</v>
      </c>
      <c r="K51" s="77">
        <v>1072</v>
      </c>
      <c r="L51" s="82" t="s">
        <v>108</v>
      </c>
      <c r="M51" s="243"/>
      <c r="N51" s="246"/>
    </row>
    <row r="52" spans="1:14" ht="80.25" customHeight="1">
      <c r="A52" s="11">
        <v>42</v>
      </c>
      <c r="B52" s="50" t="s">
        <v>119</v>
      </c>
      <c r="C52" s="52" t="s">
        <v>149</v>
      </c>
      <c r="D52" s="74">
        <v>0.86</v>
      </c>
      <c r="E52" s="75" t="s">
        <v>67</v>
      </c>
      <c r="F52" s="75" t="s">
        <v>68</v>
      </c>
      <c r="G52" s="80"/>
      <c r="H52" s="80"/>
      <c r="I52" s="80"/>
      <c r="J52" s="80" t="s">
        <v>280</v>
      </c>
      <c r="K52" s="77">
        <v>1162</v>
      </c>
      <c r="L52" s="82" t="s">
        <v>108</v>
      </c>
      <c r="M52" s="243"/>
      <c r="N52" s="246"/>
    </row>
    <row r="53" spans="1:14" ht="70.5" customHeight="1">
      <c r="A53" s="11">
        <v>43</v>
      </c>
      <c r="B53" s="50" t="s">
        <v>120</v>
      </c>
      <c r="C53" s="52" t="s">
        <v>149</v>
      </c>
      <c r="D53" s="74">
        <v>0.32</v>
      </c>
      <c r="E53" s="75" t="s">
        <v>67</v>
      </c>
      <c r="F53" s="75" t="s">
        <v>68</v>
      </c>
      <c r="G53" s="80"/>
      <c r="H53" s="80"/>
      <c r="I53" s="80"/>
      <c r="J53" s="80" t="s">
        <v>281</v>
      </c>
      <c r="K53" s="77">
        <v>455</v>
      </c>
      <c r="L53" s="82" t="s">
        <v>108</v>
      </c>
      <c r="M53" s="243"/>
      <c r="N53" s="246"/>
    </row>
    <row r="54" spans="1:14" ht="106.5" customHeight="1">
      <c r="A54" s="11">
        <v>44</v>
      </c>
      <c r="B54" s="50" t="s">
        <v>121</v>
      </c>
      <c r="C54" s="52" t="s">
        <v>149</v>
      </c>
      <c r="D54" s="74">
        <v>0.32</v>
      </c>
      <c r="E54" s="75" t="s">
        <v>67</v>
      </c>
      <c r="F54" s="75" t="s">
        <v>68</v>
      </c>
      <c r="G54" s="80"/>
      <c r="H54" s="80"/>
      <c r="I54" s="80"/>
      <c r="J54" s="80" t="s">
        <v>282</v>
      </c>
      <c r="K54" s="77">
        <v>670</v>
      </c>
      <c r="L54" s="82" t="s">
        <v>108</v>
      </c>
      <c r="M54" s="243"/>
      <c r="N54" s="246"/>
    </row>
    <row r="55" spans="1:14" ht="107.25" customHeight="1">
      <c r="A55" s="11">
        <v>45</v>
      </c>
      <c r="B55" s="50" t="s">
        <v>122</v>
      </c>
      <c r="C55" s="52" t="s">
        <v>149</v>
      </c>
      <c r="D55" s="74">
        <v>0.15</v>
      </c>
      <c r="E55" s="75" t="s">
        <v>67</v>
      </c>
      <c r="F55" s="75" t="s">
        <v>68</v>
      </c>
      <c r="G55" s="80"/>
      <c r="H55" s="80"/>
      <c r="I55" s="80"/>
      <c r="J55" s="80" t="s">
        <v>283</v>
      </c>
      <c r="K55" s="77">
        <v>1446</v>
      </c>
      <c r="L55" s="82" t="s">
        <v>124</v>
      </c>
      <c r="M55" s="243"/>
      <c r="N55" s="246"/>
    </row>
    <row r="56" spans="1:14" ht="87.75" customHeight="1">
      <c r="A56" s="11">
        <v>46</v>
      </c>
      <c r="B56" s="50" t="s">
        <v>123</v>
      </c>
      <c r="C56" s="52" t="s">
        <v>149</v>
      </c>
      <c r="D56" s="74">
        <v>0.8</v>
      </c>
      <c r="E56" s="75" t="s">
        <v>67</v>
      </c>
      <c r="F56" s="75" t="s">
        <v>68</v>
      </c>
      <c r="G56" s="80"/>
      <c r="H56" s="80"/>
      <c r="I56" s="80"/>
      <c r="J56" s="80" t="s">
        <v>284</v>
      </c>
      <c r="K56" s="77">
        <v>2981</v>
      </c>
      <c r="L56" s="82" t="s">
        <v>124</v>
      </c>
      <c r="M56" s="243"/>
      <c r="N56" s="246"/>
    </row>
    <row r="57" spans="1:14" ht="81.75" customHeight="1">
      <c r="A57" s="11">
        <v>47</v>
      </c>
      <c r="B57" s="50" t="s">
        <v>125</v>
      </c>
      <c r="C57" s="52" t="s">
        <v>149</v>
      </c>
      <c r="D57" s="74">
        <v>0.11</v>
      </c>
      <c r="E57" s="75" t="s">
        <v>67</v>
      </c>
      <c r="F57" s="75" t="s">
        <v>68</v>
      </c>
      <c r="G57" s="80"/>
      <c r="H57" s="80"/>
      <c r="I57" s="80"/>
      <c r="J57" s="80" t="s">
        <v>126</v>
      </c>
      <c r="K57" s="77">
        <v>745</v>
      </c>
      <c r="L57" s="82" t="s">
        <v>124</v>
      </c>
      <c r="M57" s="244"/>
      <c r="N57" s="247"/>
    </row>
    <row r="58" spans="1:14" ht="131.25" customHeight="1">
      <c r="A58" s="152">
        <v>48</v>
      </c>
      <c r="B58" s="153" t="s">
        <v>127</v>
      </c>
      <c r="C58" s="154">
        <v>16</v>
      </c>
      <c r="D58" s="155">
        <f>SUM(D38:D57)</f>
        <v>7.930000000000001</v>
      </c>
      <c r="E58" s="164"/>
      <c r="F58" s="164"/>
      <c r="G58" s="165"/>
      <c r="H58" s="157">
        <f>SUM(H38:H57)</f>
        <v>174</v>
      </c>
      <c r="I58" s="157">
        <f>SUM(I38:I57)</f>
        <v>9462</v>
      </c>
      <c r="J58" s="165"/>
      <c r="K58" s="157">
        <f>SUM(K42:K57)</f>
        <v>37463</v>
      </c>
      <c r="L58" s="166"/>
      <c r="M58" s="155" t="s">
        <v>490</v>
      </c>
      <c r="N58" s="167"/>
    </row>
    <row r="59" spans="1:14" ht="141" customHeight="1">
      <c r="A59" s="11">
        <v>49</v>
      </c>
      <c r="B59" s="235" t="s">
        <v>128</v>
      </c>
      <c r="C59" s="52"/>
      <c r="D59" s="87"/>
      <c r="E59" s="75"/>
      <c r="F59" s="75"/>
      <c r="G59" s="80"/>
      <c r="H59" s="88"/>
      <c r="I59" s="88"/>
      <c r="J59" s="80"/>
      <c r="K59" s="89"/>
      <c r="L59" s="82"/>
      <c r="M59" s="43"/>
      <c r="N59" s="43"/>
    </row>
    <row r="60" spans="1:14" ht="365.25" customHeight="1">
      <c r="A60" s="11">
        <v>50</v>
      </c>
      <c r="B60" s="50" t="s">
        <v>154</v>
      </c>
      <c r="C60" s="52" t="s">
        <v>512</v>
      </c>
      <c r="D60" s="74">
        <v>20</v>
      </c>
      <c r="E60" s="75" t="s">
        <v>67</v>
      </c>
      <c r="F60" s="75" t="s">
        <v>68</v>
      </c>
      <c r="G60" s="80" t="s">
        <v>451</v>
      </c>
      <c r="H60" s="79">
        <v>1892</v>
      </c>
      <c r="I60" s="79">
        <v>109489</v>
      </c>
      <c r="J60" s="90" t="s">
        <v>130</v>
      </c>
      <c r="K60" s="77">
        <v>384</v>
      </c>
      <c r="L60" s="82" t="s">
        <v>129</v>
      </c>
      <c r="M60" s="42" t="s">
        <v>472</v>
      </c>
      <c r="N60" s="42" t="s">
        <v>443</v>
      </c>
    </row>
    <row r="61" spans="1:14" ht="93.75" customHeight="1">
      <c r="A61" s="11">
        <v>51</v>
      </c>
      <c r="B61" s="54"/>
      <c r="C61" s="52"/>
      <c r="D61" s="87"/>
      <c r="E61" s="75"/>
      <c r="F61" s="75"/>
      <c r="G61" s="80"/>
      <c r="H61" s="88"/>
      <c r="I61" s="88"/>
      <c r="J61" s="80" t="s">
        <v>131</v>
      </c>
      <c r="K61" s="77">
        <v>1562</v>
      </c>
      <c r="L61" s="82" t="s">
        <v>129</v>
      </c>
      <c r="M61" s="42" t="s">
        <v>471</v>
      </c>
      <c r="N61" s="42"/>
    </row>
    <row r="62" spans="1:14" ht="89.25" customHeight="1">
      <c r="A62" s="11">
        <v>52</v>
      </c>
      <c r="B62" s="54"/>
      <c r="C62" s="52"/>
      <c r="D62" s="87"/>
      <c r="E62" s="75"/>
      <c r="F62" s="75"/>
      <c r="G62" s="80"/>
      <c r="H62" s="88"/>
      <c r="I62" s="88"/>
      <c r="J62" s="80" t="s">
        <v>132</v>
      </c>
      <c r="K62" s="77">
        <v>6163</v>
      </c>
      <c r="L62" s="82" t="s">
        <v>129</v>
      </c>
      <c r="M62" s="42" t="s">
        <v>471</v>
      </c>
      <c r="N62" s="43"/>
    </row>
    <row r="63" spans="1:14" ht="82.5" customHeight="1">
      <c r="A63" s="11">
        <v>53</v>
      </c>
      <c r="B63" s="54"/>
      <c r="C63" s="52"/>
      <c r="D63" s="87"/>
      <c r="E63" s="75"/>
      <c r="F63" s="75"/>
      <c r="G63" s="80"/>
      <c r="H63" s="88"/>
      <c r="I63" s="88"/>
      <c r="J63" s="80" t="s">
        <v>138</v>
      </c>
      <c r="K63" s="77">
        <v>5905</v>
      </c>
      <c r="L63" s="82" t="s">
        <v>129</v>
      </c>
      <c r="M63" s="42" t="s">
        <v>471</v>
      </c>
      <c r="N63" s="43"/>
    </row>
    <row r="64" spans="1:14" ht="93" customHeight="1">
      <c r="A64" s="11">
        <v>54</v>
      </c>
      <c r="B64" s="54"/>
      <c r="C64" s="52"/>
      <c r="D64" s="87"/>
      <c r="E64" s="75"/>
      <c r="F64" s="75"/>
      <c r="G64" s="80"/>
      <c r="H64" s="88"/>
      <c r="I64" s="88"/>
      <c r="J64" s="80" t="s">
        <v>133</v>
      </c>
      <c r="K64" s="77">
        <v>601</v>
      </c>
      <c r="L64" s="82" t="s">
        <v>129</v>
      </c>
      <c r="M64" s="42" t="s">
        <v>471</v>
      </c>
      <c r="N64" s="43"/>
    </row>
    <row r="65" spans="1:14" ht="75" customHeight="1">
      <c r="A65" s="11">
        <v>55</v>
      </c>
      <c r="B65" s="54"/>
      <c r="C65" s="52"/>
      <c r="D65" s="87"/>
      <c r="E65" s="75"/>
      <c r="F65" s="75"/>
      <c r="G65" s="80"/>
      <c r="H65" s="88"/>
      <c r="I65" s="88"/>
      <c r="J65" s="80" t="s">
        <v>135</v>
      </c>
      <c r="K65" s="77">
        <v>933</v>
      </c>
      <c r="L65" s="82" t="s">
        <v>129</v>
      </c>
      <c r="M65" s="42" t="s">
        <v>471</v>
      </c>
      <c r="N65" s="43"/>
    </row>
    <row r="66" spans="1:14" ht="78" customHeight="1">
      <c r="A66" s="11">
        <v>56</v>
      </c>
      <c r="B66" s="54"/>
      <c r="C66" s="52"/>
      <c r="D66" s="87"/>
      <c r="E66" s="75"/>
      <c r="F66" s="75"/>
      <c r="G66" s="80"/>
      <c r="H66" s="88"/>
      <c r="I66" s="88"/>
      <c r="J66" s="80" t="s">
        <v>136</v>
      </c>
      <c r="K66" s="77">
        <v>1770</v>
      </c>
      <c r="L66" s="82" t="s">
        <v>129</v>
      </c>
      <c r="M66" s="42" t="s">
        <v>471</v>
      </c>
      <c r="N66" s="43"/>
    </row>
    <row r="67" spans="1:14" ht="75" customHeight="1">
      <c r="A67" s="11">
        <v>57</v>
      </c>
      <c r="B67" s="54"/>
      <c r="C67" s="52"/>
      <c r="D67" s="87"/>
      <c r="E67" s="75"/>
      <c r="F67" s="75"/>
      <c r="G67" s="80"/>
      <c r="H67" s="88"/>
      <c r="I67" s="88"/>
      <c r="J67" s="80" t="s">
        <v>137</v>
      </c>
      <c r="K67" s="77">
        <v>8900</v>
      </c>
      <c r="L67" s="82" t="s">
        <v>129</v>
      </c>
      <c r="M67" s="42" t="s">
        <v>471</v>
      </c>
      <c r="N67" s="43"/>
    </row>
    <row r="68" spans="1:14" ht="72.75" customHeight="1">
      <c r="A68" s="11">
        <v>58</v>
      </c>
      <c r="B68" s="54"/>
      <c r="C68" s="52"/>
      <c r="D68" s="87"/>
      <c r="E68" s="75"/>
      <c r="F68" s="75"/>
      <c r="G68" s="80"/>
      <c r="H68" s="88"/>
      <c r="I68" s="88"/>
      <c r="J68" s="80" t="s">
        <v>134</v>
      </c>
      <c r="K68" s="77">
        <v>2074</v>
      </c>
      <c r="L68" s="82" t="s">
        <v>129</v>
      </c>
      <c r="M68" s="42" t="s">
        <v>471</v>
      </c>
      <c r="N68" s="43"/>
    </row>
    <row r="69" spans="1:14" ht="70.5" customHeight="1">
      <c r="A69" s="11">
        <v>59</v>
      </c>
      <c r="B69" s="54"/>
      <c r="C69" s="52"/>
      <c r="D69" s="87"/>
      <c r="E69" s="75"/>
      <c r="F69" s="75"/>
      <c r="G69" s="80"/>
      <c r="H69" s="88"/>
      <c r="I69" s="88"/>
      <c r="J69" s="80" t="s">
        <v>139</v>
      </c>
      <c r="K69" s="77">
        <v>3780</v>
      </c>
      <c r="L69" s="82" t="s">
        <v>129</v>
      </c>
      <c r="M69" s="42" t="s">
        <v>471</v>
      </c>
      <c r="N69" s="43"/>
    </row>
    <row r="70" spans="1:14" ht="78" customHeight="1">
      <c r="A70" s="11">
        <v>60</v>
      </c>
      <c r="B70" s="54"/>
      <c r="C70" s="52"/>
      <c r="D70" s="87"/>
      <c r="E70" s="75"/>
      <c r="F70" s="75"/>
      <c r="G70" s="80"/>
      <c r="H70" s="88"/>
      <c r="I70" s="88"/>
      <c r="J70" s="80" t="s">
        <v>140</v>
      </c>
      <c r="K70" s="77">
        <v>1041</v>
      </c>
      <c r="L70" s="82" t="s">
        <v>129</v>
      </c>
      <c r="M70" s="42" t="s">
        <v>471</v>
      </c>
      <c r="N70" s="43"/>
    </row>
    <row r="71" spans="1:14" ht="93" customHeight="1">
      <c r="A71" s="11">
        <v>61</v>
      </c>
      <c r="B71" s="54"/>
      <c r="C71" s="52"/>
      <c r="D71" s="87"/>
      <c r="E71" s="75"/>
      <c r="F71" s="75"/>
      <c r="G71" s="80"/>
      <c r="H71" s="88"/>
      <c r="I71" s="88"/>
      <c r="J71" s="80" t="s">
        <v>141</v>
      </c>
      <c r="K71" s="77">
        <v>5472.3</v>
      </c>
      <c r="L71" s="82" t="s">
        <v>129</v>
      </c>
      <c r="M71" s="42" t="s">
        <v>471</v>
      </c>
      <c r="N71" s="43"/>
    </row>
    <row r="72" spans="1:14" ht="142.5" customHeight="1">
      <c r="A72" s="152">
        <v>62</v>
      </c>
      <c r="B72" s="153" t="s">
        <v>142</v>
      </c>
      <c r="C72" s="154">
        <v>1</v>
      </c>
      <c r="D72" s="155">
        <f>SUM(D60:D71)</f>
        <v>20</v>
      </c>
      <c r="E72" s="164"/>
      <c r="F72" s="164"/>
      <c r="G72" s="165"/>
      <c r="H72" s="157">
        <f>SUM(H60:H71)</f>
        <v>1892</v>
      </c>
      <c r="I72" s="157">
        <f>SUM(I60:I71)</f>
        <v>109489</v>
      </c>
      <c r="J72" s="165"/>
      <c r="K72" s="157">
        <f>SUM(K60:K71)</f>
        <v>38585.3</v>
      </c>
      <c r="L72" s="166"/>
      <c r="M72" s="155" t="s">
        <v>491</v>
      </c>
      <c r="N72" s="167"/>
    </row>
    <row r="73" spans="1:14" ht="126" customHeight="1">
      <c r="A73" s="11">
        <v>63</v>
      </c>
      <c r="B73" s="236" t="s">
        <v>143</v>
      </c>
      <c r="C73" s="52"/>
      <c r="D73" s="87"/>
      <c r="E73" s="75"/>
      <c r="F73" s="75"/>
      <c r="G73" s="80"/>
      <c r="H73" s="88"/>
      <c r="I73" s="88"/>
      <c r="J73" s="80"/>
      <c r="K73" s="89"/>
      <c r="L73" s="82"/>
      <c r="M73" s="43"/>
      <c r="N73" s="39" t="s">
        <v>443</v>
      </c>
    </row>
    <row r="74" spans="1:14" ht="108.75" customHeight="1">
      <c r="A74" s="11">
        <v>64</v>
      </c>
      <c r="B74" s="50" t="s">
        <v>144</v>
      </c>
      <c r="C74" s="52" t="s">
        <v>145</v>
      </c>
      <c r="D74" s="74">
        <v>0.43</v>
      </c>
      <c r="E74" s="75" t="s">
        <v>67</v>
      </c>
      <c r="F74" s="75" t="s">
        <v>68</v>
      </c>
      <c r="G74" s="80" t="s">
        <v>488</v>
      </c>
      <c r="H74" s="79">
        <v>51</v>
      </c>
      <c r="I74" s="79">
        <v>2468</v>
      </c>
      <c r="J74" s="80"/>
      <c r="K74" s="89"/>
      <c r="L74" s="82" t="s">
        <v>146</v>
      </c>
      <c r="M74" s="42" t="s">
        <v>471</v>
      </c>
      <c r="N74" s="43"/>
    </row>
    <row r="75" spans="1:14" ht="117" customHeight="1">
      <c r="A75" s="11">
        <v>65</v>
      </c>
      <c r="B75" s="50" t="s">
        <v>147</v>
      </c>
      <c r="C75" s="52" t="s">
        <v>148</v>
      </c>
      <c r="D75" s="74">
        <v>0.18</v>
      </c>
      <c r="E75" s="75" t="s">
        <v>67</v>
      </c>
      <c r="F75" s="75" t="s">
        <v>68</v>
      </c>
      <c r="G75" s="80"/>
      <c r="H75" s="88"/>
      <c r="I75" s="88"/>
      <c r="J75" s="80" t="s">
        <v>285</v>
      </c>
      <c r="K75" s="77">
        <v>2523</v>
      </c>
      <c r="L75" s="82" t="s">
        <v>150</v>
      </c>
      <c r="M75" s="42" t="s">
        <v>472</v>
      </c>
      <c r="N75" s="43"/>
    </row>
    <row r="76" spans="1:14" ht="131.25" customHeight="1">
      <c r="A76" s="152">
        <v>66</v>
      </c>
      <c r="B76" s="153" t="s">
        <v>151</v>
      </c>
      <c r="C76" s="154">
        <v>2</v>
      </c>
      <c r="D76" s="155">
        <f>SUM(D74:D75)</f>
        <v>0.61</v>
      </c>
      <c r="E76" s="164"/>
      <c r="F76" s="164"/>
      <c r="G76" s="165"/>
      <c r="H76" s="157">
        <f>SUM(H74:H75)</f>
        <v>51</v>
      </c>
      <c r="I76" s="157">
        <f>SUM(I74:I75)</f>
        <v>2468</v>
      </c>
      <c r="J76" s="165"/>
      <c r="K76" s="157">
        <f>SUM(K75)</f>
        <v>2523</v>
      </c>
      <c r="L76" s="166"/>
      <c r="M76" s="155" t="s">
        <v>492</v>
      </c>
      <c r="N76" s="167"/>
    </row>
    <row r="77" spans="1:14" ht="108.75" customHeight="1">
      <c r="A77" s="11">
        <v>67</v>
      </c>
      <c r="B77" s="235" t="s">
        <v>152</v>
      </c>
      <c r="C77" s="52"/>
      <c r="D77" s="87"/>
      <c r="E77" s="75"/>
      <c r="F77" s="75"/>
      <c r="G77" s="80"/>
      <c r="H77" s="88"/>
      <c r="I77" s="88"/>
      <c r="J77" s="80"/>
      <c r="K77" s="89"/>
      <c r="L77" s="82"/>
      <c r="M77" s="43"/>
      <c r="N77" s="39" t="s">
        <v>443</v>
      </c>
    </row>
    <row r="78" spans="1:14" ht="226.5" customHeight="1">
      <c r="A78" s="11">
        <v>68</v>
      </c>
      <c r="B78" s="50" t="s">
        <v>39</v>
      </c>
      <c r="C78" s="52" t="s">
        <v>153</v>
      </c>
      <c r="D78" s="74">
        <v>1.8</v>
      </c>
      <c r="E78" s="75" t="s">
        <v>67</v>
      </c>
      <c r="F78" s="75" t="s">
        <v>68</v>
      </c>
      <c r="G78" s="80" t="s">
        <v>452</v>
      </c>
      <c r="H78" s="79">
        <v>42</v>
      </c>
      <c r="I78" s="79">
        <v>7100</v>
      </c>
      <c r="J78" s="91" t="s">
        <v>415</v>
      </c>
      <c r="K78" s="77">
        <v>5400</v>
      </c>
      <c r="L78" s="82" t="s">
        <v>155</v>
      </c>
      <c r="M78" s="42" t="s">
        <v>472</v>
      </c>
      <c r="N78" s="44"/>
    </row>
    <row r="79" spans="1:14" ht="117.75" customHeight="1">
      <c r="A79" s="11">
        <v>69</v>
      </c>
      <c r="B79" s="50" t="s">
        <v>40</v>
      </c>
      <c r="C79" s="52" t="s">
        <v>156</v>
      </c>
      <c r="D79" s="74">
        <v>2</v>
      </c>
      <c r="E79" s="75" t="s">
        <v>67</v>
      </c>
      <c r="F79" s="75" t="s">
        <v>68</v>
      </c>
      <c r="G79" s="80" t="s">
        <v>453</v>
      </c>
      <c r="H79" s="79">
        <v>133</v>
      </c>
      <c r="I79" s="79">
        <v>5540</v>
      </c>
      <c r="J79" s="91" t="s">
        <v>406</v>
      </c>
      <c r="K79" s="77">
        <v>200</v>
      </c>
      <c r="L79" s="82" t="s">
        <v>155</v>
      </c>
      <c r="M79" s="42" t="s">
        <v>472</v>
      </c>
      <c r="N79" s="43"/>
    </row>
    <row r="80" spans="1:14" ht="295.5" customHeight="1">
      <c r="A80" s="11">
        <v>70</v>
      </c>
      <c r="B80" s="50" t="s">
        <v>157</v>
      </c>
      <c r="C80" s="52" t="s">
        <v>158</v>
      </c>
      <c r="D80" s="74">
        <v>2.24</v>
      </c>
      <c r="E80" s="75" t="s">
        <v>67</v>
      </c>
      <c r="F80" s="75" t="s">
        <v>68</v>
      </c>
      <c r="G80" s="80" t="s">
        <v>408</v>
      </c>
      <c r="H80" s="79">
        <v>226</v>
      </c>
      <c r="I80" s="79">
        <v>12723</v>
      </c>
      <c r="J80" s="91" t="s">
        <v>407</v>
      </c>
      <c r="K80" s="77">
        <v>6100</v>
      </c>
      <c r="L80" s="82" t="s">
        <v>159</v>
      </c>
      <c r="M80" s="42" t="s">
        <v>472</v>
      </c>
      <c r="N80" s="43"/>
    </row>
    <row r="81" spans="1:14" ht="107.25" customHeight="1">
      <c r="A81" s="11">
        <v>71</v>
      </c>
      <c r="B81" s="50" t="s">
        <v>157</v>
      </c>
      <c r="C81" s="52" t="s">
        <v>160</v>
      </c>
      <c r="D81" s="74">
        <v>3.92</v>
      </c>
      <c r="E81" s="75" t="s">
        <v>67</v>
      </c>
      <c r="F81" s="75" t="s">
        <v>68</v>
      </c>
      <c r="G81" s="80" t="s">
        <v>409</v>
      </c>
      <c r="H81" s="79">
        <v>220</v>
      </c>
      <c r="I81" s="79">
        <v>12700</v>
      </c>
      <c r="J81" s="92"/>
      <c r="K81" s="77"/>
      <c r="L81" s="82" t="s">
        <v>159</v>
      </c>
      <c r="M81" s="42" t="s">
        <v>472</v>
      </c>
      <c r="N81" s="43"/>
    </row>
    <row r="82" spans="1:14" ht="204" customHeight="1">
      <c r="A82" s="11">
        <v>72</v>
      </c>
      <c r="B82" s="50" t="s">
        <v>161</v>
      </c>
      <c r="C82" s="52" t="s">
        <v>149</v>
      </c>
      <c r="D82" s="74">
        <v>5.62</v>
      </c>
      <c r="E82" s="75" t="s">
        <v>67</v>
      </c>
      <c r="F82" s="75" t="s">
        <v>68</v>
      </c>
      <c r="G82" s="80" t="s">
        <v>484</v>
      </c>
      <c r="H82" s="79">
        <v>570</v>
      </c>
      <c r="I82" s="79">
        <v>30454</v>
      </c>
      <c r="J82" s="91" t="s">
        <v>416</v>
      </c>
      <c r="K82" s="77">
        <v>6155</v>
      </c>
      <c r="L82" s="82" t="s">
        <v>159</v>
      </c>
      <c r="M82" s="42" t="s">
        <v>473</v>
      </c>
      <c r="N82" s="43"/>
    </row>
    <row r="83" spans="1:14" ht="139.5" customHeight="1">
      <c r="A83" s="11">
        <v>73</v>
      </c>
      <c r="B83" s="50" t="s">
        <v>162</v>
      </c>
      <c r="C83" s="52" t="s">
        <v>149</v>
      </c>
      <c r="D83" s="74">
        <v>1.68</v>
      </c>
      <c r="E83" s="75" t="s">
        <v>67</v>
      </c>
      <c r="F83" s="75" t="s">
        <v>68</v>
      </c>
      <c r="G83" s="80" t="s">
        <v>410</v>
      </c>
      <c r="H83" s="79">
        <v>75</v>
      </c>
      <c r="I83" s="79">
        <v>5955</v>
      </c>
      <c r="J83" s="83" t="s">
        <v>411</v>
      </c>
      <c r="K83" s="77">
        <v>900</v>
      </c>
      <c r="L83" s="82" t="s">
        <v>159</v>
      </c>
      <c r="M83" s="42" t="s">
        <v>472</v>
      </c>
      <c r="N83" s="43"/>
    </row>
    <row r="84" spans="1:14" ht="90" customHeight="1">
      <c r="A84" s="11">
        <v>74</v>
      </c>
      <c r="B84" s="50" t="s">
        <v>163</v>
      </c>
      <c r="C84" s="52" t="s">
        <v>149</v>
      </c>
      <c r="D84" s="74">
        <v>0.5</v>
      </c>
      <c r="E84" s="75" t="s">
        <v>67</v>
      </c>
      <c r="F84" s="75" t="s">
        <v>68</v>
      </c>
      <c r="G84" s="76" t="s">
        <v>454</v>
      </c>
      <c r="H84" s="77">
        <v>28</v>
      </c>
      <c r="I84" s="77">
        <v>3275</v>
      </c>
      <c r="J84" s="93"/>
      <c r="K84" s="77"/>
      <c r="L84" s="82" t="s">
        <v>159</v>
      </c>
      <c r="M84" s="42" t="s">
        <v>472</v>
      </c>
      <c r="N84" s="43"/>
    </row>
    <row r="85" spans="1:14" ht="90" customHeight="1">
      <c r="A85" s="11">
        <v>75</v>
      </c>
      <c r="B85" s="50" t="s">
        <v>164</v>
      </c>
      <c r="C85" s="52" t="s">
        <v>149</v>
      </c>
      <c r="D85" s="74">
        <v>0.31</v>
      </c>
      <c r="E85" s="75" t="s">
        <v>67</v>
      </c>
      <c r="F85" s="75" t="s">
        <v>68</v>
      </c>
      <c r="G85" s="80"/>
      <c r="H85" s="80"/>
      <c r="I85" s="79"/>
      <c r="J85" s="80" t="s">
        <v>417</v>
      </c>
      <c r="K85" s="77">
        <v>1620</v>
      </c>
      <c r="L85" s="82" t="s">
        <v>166</v>
      </c>
      <c r="M85" s="42" t="s">
        <v>472</v>
      </c>
      <c r="N85" s="43"/>
    </row>
    <row r="86" spans="1:14" ht="90" customHeight="1">
      <c r="A86" s="11">
        <v>76</v>
      </c>
      <c r="B86" s="50" t="s">
        <v>165</v>
      </c>
      <c r="C86" s="52" t="s">
        <v>149</v>
      </c>
      <c r="D86" s="74">
        <v>0.75</v>
      </c>
      <c r="E86" s="75" t="s">
        <v>67</v>
      </c>
      <c r="F86" s="75" t="s">
        <v>68</v>
      </c>
      <c r="G86" s="80"/>
      <c r="H86" s="80"/>
      <c r="I86" s="79"/>
      <c r="J86" s="80" t="s">
        <v>313</v>
      </c>
      <c r="K86" s="77">
        <v>2480</v>
      </c>
      <c r="L86" s="82" t="s">
        <v>166</v>
      </c>
      <c r="M86" s="42" t="s">
        <v>472</v>
      </c>
      <c r="N86" s="43"/>
    </row>
    <row r="87" spans="1:14" ht="90" customHeight="1">
      <c r="A87" s="11">
        <v>77</v>
      </c>
      <c r="B87" s="50" t="s">
        <v>167</v>
      </c>
      <c r="C87" s="52" t="s">
        <v>149</v>
      </c>
      <c r="D87" s="74">
        <v>1.26</v>
      </c>
      <c r="E87" s="75" t="s">
        <v>67</v>
      </c>
      <c r="F87" s="75" t="s">
        <v>68</v>
      </c>
      <c r="G87" s="80"/>
      <c r="H87" s="80"/>
      <c r="I87" s="79"/>
      <c r="J87" s="80" t="s">
        <v>418</v>
      </c>
      <c r="K87" s="77">
        <v>1780</v>
      </c>
      <c r="L87" s="82" t="s">
        <v>166</v>
      </c>
      <c r="M87" s="42" t="s">
        <v>472</v>
      </c>
      <c r="N87" s="43"/>
    </row>
    <row r="88" spans="1:14" ht="90" customHeight="1">
      <c r="A88" s="11">
        <v>78</v>
      </c>
      <c r="B88" s="50" t="s">
        <v>168</v>
      </c>
      <c r="C88" s="52" t="s">
        <v>149</v>
      </c>
      <c r="D88" s="74">
        <v>0.76</v>
      </c>
      <c r="E88" s="75" t="s">
        <v>67</v>
      </c>
      <c r="F88" s="75" t="s">
        <v>68</v>
      </c>
      <c r="G88" s="80"/>
      <c r="H88" s="80"/>
      <c r="I88" s="79"/>
      <c r="J88" s="80" t="s">
        <v>419</v>
      </c>
      <c r="K88" s="77">
        <v>1200</v>
      </c>
      <c r="L88" s="82" t="s">
        <v>166</v>
      </c>
      <c r="M88" s="42" t="s">
        <v>472</v>
      </c>
      <c r="N88" s="43"/>
    </row>
    <row r="89" spans="1:14" ht="90" customHeight="1">
      <c r="A89" s="11">
        <v>79</v>
      </c>
      <c r="B89" s="50" t="s">
        <v>169</v>
      </c>
      <c r="C89" s="52" t="s">
        <v>149</v>
      </c>
      <c r="D89" s="74">
        <v>0.83</v>
      </c>
      <c r="E89" s="75" t="s">
        <v>67</v>
      </c>
      <c r="F89" s="75" t="s">
        <v>68</v>
      </c>
      <c r="G89" s="80"/>
      <c r="H89" s="80"/>
      <c r="I89" s="79"/>
      <c r="J89" s="80" t="s">
        <v>169</v>
      </c>
      <c r="K89" s="77">
        <v>1150</v>
      </c>
      <c r="L89" s="82" t="s">
        <v>166</v>
      </c>
      <c r="M89" s="42" t="s">
        <v>472</v>
      </c>
      <c r="N89" s="43"/>
    </row>
    <row r="90" spans="1:14" ht="90" customHeight="1">
      <c r="A90" s="11">
        <v>80</v>
      </c>
      <c r="B90" s="50" t="s">
        <v>124</v>
      </c>
      <c r="C90" s="52" t="s">
        <v>149</v>
      </c>
      <c r="D90" s="74">
        <v>3.15</v>
      </c>
      <c r="E90" s="75" t="s">
        <v>67</v>
      </c>
      <c r="F90" s="75" t="s">
        <v>68</v>
      </c>
      <c r="G90" s="80"/>
      <c r="H90" s="80"/>
      <c r="I90" s="79"/>
      <c r="J90" s="83" t="s">
        <v>412</v>
      </c>
      <c r="K90" s="77">
        <v>9217</v>
      </c>
      <c r="L90" s="82" t="s">
        <v>170</v>
      </c>
      <c r="M90" s="42" t="s">
        <v>472</v>
      </c>
      <c r="N90" s="43"/>
    </row>
    <row r="91" spans="1:14" ht="90" customHeight="1">
      <c r="A91" s="11">
        <v>81</v>
      </c>
      <c r="B91" s="50" t="s">
        <v>171</v>
      </c>
      <c r="C91" s="52" t="s">
        <v>149</v>
      </c>
      <c r="D91" s="74">
        <v>0.53</v>
      </c>
      <c r="E91" s="75" t="s">
        <v>67</v>
      </c>
      <c r="F91" s="75" t="s">
        <v>68</v>
      </c>
      <c r="G91" s="80" t="s">
        <v>413</v>
      </c>
      <c r="H91" s="79">
        <v>16</v>
      </c>
      <c r="I91" s="79">
        <v>710</v>
      </c>
      <c r="J91" s="81"/>
      <c r="K91" s="77"/>
      <c r="L91" s="80" t="s">
        <v>172</v>
      </c>
      <c r="M91" s="42" t="s">
        <v>472</v>
      </c>
      <c r="N91" s="43"/>
    </row>
    <row r="92" spans="1:14" ht="90" customHeight="1">
      <c r="A92" s="11">
        <v>82</v>
      </c>
      <c r="B92" s="50" t="s">
        <v>173</v>
      </c>
      <c r="C92" s="52" t="s">
        <v>174</v>
      </c>
      <c r="D92" s="74">
        <v>1</v>
      </c>
      <c r="E92" s="75" t="s">
        <v>67</v>
      </c>
      <c r="F92" s="75" t="s">
        <v>68</v>
      </c>
      <c r="G92" s="80" t="s">
        <v>455</v>
      </c>
      <c r="H92" s="79">
        <v>45</v>
      </c>
      <c r="I92" s="79">
        <v>2407</v>
      </c>
      <c r="J92" s="93"/>
      <c r="K92" s="77"/>
      <c r="L92" s="82" t="s">
        <v>175</v>
      </c>
      <c r="M92" s="42" t="s">
        <v>472</v>
      </c>
      <c r="N92" s="43"/>
    </row>
    <row r="93" spans="1:14" ht="222" customHeight="1">
      <c r="A93" s="11">
        <v>83</v>
      </c>
      <c r="B93" s="50" t="s">
        <v>176</v>
      </c>
      <c r="C93" s="52" t="s">
        <v>177</v>
      </c>
      <c r="D93" s="74">
        <v>6.78</v>
      </c>
      <c r="E93" s="75" t="s">
        <v>67</v>
      </c>
      <c r="F93" s="75" t="s">
        <v>68</v>
      </c>
      <c r="G93" s="80" t="s">
        <v>414</v>
      </c>
      <c r="H93" s="94">
        <v>913</v>
      </c>
      <c r="I93" s="79">
        <v>52009</v>
      </c>
      <c r="J93" s="83" t="s">
        <v>429</v>
      </c>
      <c r="K93" s="77">
        <v>7046</v>
      </c>
      <c r="L93" s="82" t="s">
        <v>178</v>
      </c>
      <c r="M93" s="42" t="s">
        <v>473</v>
      </c>
      <c r="N93" s="43"/>
    </row>
    <row r="94" spans="1:14" ht="90" customHeight="1">
      <c r="A94" s="11">
        <v>84</v>
      </c>
      <c r="B94" s="50" t="s">
        <v>179</v>
      </c>
      <c r="C94" s="52" t="s">
        <v>181</v>
      </c>
      <c r="D94" s="74">
        <v>0.52</v>
      </c>
      <c r="E94" s="75" t="s">
        <v>67</v>
      </c>
      <c r="F94" s="75" t="s">
        <v>68</v>
      </c>
      <c r="G94" s="80" t="s">
        <v>456</v>
      </c>
      <c r="H94" s="79">
        <v>56</v>
      </c>
      <c r="I94" s="79">
        <v>5219</v>
      </c>
      <c r="J94" s="80"/>
      <c r="K94" s="77"/>
      <c r="L94" s="82" t="s">
        <v>159</v>
      </c>
      <c r="M94" s="42" t="s">
        <v>472</v>
      </c>
      <c r="N94" s="43"/>
    </row>
    <row r="95" spans="1:14" ht="137.25" customHeight="1">
      <c r="A95" s="11">
        <v>85</v>
      </c>
      <c r="B95" s="50" t="s">
        <v>180</v>
      </c>
      <c r="C95" s="52" t="s">
        <v>182</v>
      </c>
      <c r="D95" s="74">
        <v>1.5</v>
      </c>
      <c r="E95" s="75" t="s">
        <v>67</v>
      </c>
      <c r="F95" s="75" t="s">
        <v>68</v>
      </c>
      <c r="G95" s="80" t="s">
        <v>420</v>
      </c>
      <c r="H95" s="79">
        <v>337</v>
      </c>
      <c r="I95" s="79">
        <v>19479</v>
      </c>
      <c r="J95" s="80"/>
      <c r="K95" s="77"/>
      <c r="L95" s="82" t="s">
        <v>178</v>
      </c>
      <c r="M95" s="42" t="s">
        <v>473</v>
      </c>
      <c r="N95" s="43"/>
    </row>
    <row r="96" spans="1:14" ht="137.25" customHeight="1">
      <c r="A96" s="11">
        <v>86</v>
      </c>
      <c r="B96" s="50" t="s">
        <v>183</v>
      </c>
      <c r="C96" s="52" t="s">
        <v>149</v>
      </c>
      <c r="D96" s="74">
        <v>0.94</v>
      </c>
      <c r="E96" s="75" t="s">
        <v>67</v>
      </c>
      <c r="F96" s="75" t="s">
        <v>68</v>
      </c>
      <c r="G96" s="80" t="s">
        <v>421</v>
      </c>
      <c r="H96" s="79">
        <v>237</v>
      </c>
      <c r="I96" s="79">
        <v>12352</v>
      </c>
      <c r="J96" s="80"/>
      <c r="K96" s="77"/>
      <c r="L96" s="82" t="s">
        <v>159</v>
      </c>
      <c r="M96" s="42" t="s">
        <v>472</v>
      </c>
      <c r="N96" s="43"/>
    </row>
    <row r="97" spans="1:14" ht="90" customHeight="1">
      <c r="A97" s="11">
        <v>87</v>
      </c>
      <c r="B97" s="50" t="s">
        <v>184</v>
      </c>
      <c r="C97" s="52" t="s">
        <v>149</v>
      </c>
      <c r="D97" s="74">
        <v>1.56</v>
      </c>
      <c r="E97" s="75" t="s">
        <v>67</v>
      </c>
      <c r="F97" s="75" t="s">
        <v>68</v>
      </c>
      <c r="G97" s="80" t="s">
        <v>487</v>
      </c>
      <c r="H97" s="79">
        <v>46</v>
      </c>
      <c r="I97" s="79">
        <v>2602</v>
      </c>
      <c r="J97" s="93"/>
      <c r="K97" s="77"/>
      <c r="L97" s="82" t="s">
        <v>185</v>
      </c>
      <c r="M97" s="42" t="s">
        <v>472</v>
      </c>
      <c r="N97" s="43"/>
    </row>
    <row r="98" spans="1:14" ht="90" customHeight="1">
      <c r="A98" s="11">
        <v>88</v>
      </c>
      <c r="B98" s="50" t="s">
        <v>186</v>
      </c>
      <c r="C98" s="52" t="s">
        <v>149</v>
      </c>
      <c r="D98" s="74">
        <v>1.72</v>
      </c>
      <c r="E98" s="75" t="s">
        <v>67</v>
      </c>
      <c r="F98" s="75" t="s">
        <v>68</v>
      </c>
      <c r="G98" s="80"/>
      <c r="H98" s="79"/>
      <c r="I98" s="79"/>
      <c r="J98" s="83" t="s">
        <v>422</v>
      </c>
      <c r="K98" s="77">
        <v>14300</v>
      </c>
      <c r="L98" s="82" t="s">
        <v>186</v>
      </c>
      <c r="M98" s="42" t="s">
        <v>472</v>
      </c>
      <c r="N98" s="43"/>
    </row>
    <row r="99" spans="1:14" ht="157.5" customHeight="1">
      <c r="A99" s="11">
        <v>89</v>
      </c>
      <c r="B99" s="50" t="s">
        <v>187</v>
      </c>
      <c r="C99" s="52" t="s">
        <v>149</v>
      </c>
      <c r="D99" s="74">
        <v>2.3</v>
      </c>
      <c r="E99" s="75" t="s">
        <v>67</v>
      </c>
      <c r="F99" s="75" t="s">
        <v>68</v>
      </c>
      <c r="G99" s="95" t="s">
        <v>423</v>
      </c>
      <c r="H99" s="79">
        <v>60</v>
      </c>
      <c r="I99" s="79">
        <v>3003</v>
      </c>
      <c r="J99" s="83" t="s">
        <v>424</v>
      </c>
      <c r="K99" s="77">
        <v>10748</v>
      </c>
      <c r="L99" s="82" t="s">
        <v>178</v>
      </c>
      <c r="M99" s="42" t="s">
        <v>472</v>
      </c>
      <c r="N99" s="43"/>
    </row>
    <row r="100" spans="1:14" ht="220.5" customHeight="1">
      <c r="A100" s="11">
        <v>90</v>
      </c>
      <c r="B100" s="50" t="s">
        <v>188</v>
      </c>
      <c r="C100" s="52" t="s">
        <v>149</v>
      </c>
      <c r="D100" s="74">
        <v>7.98</v>
      </c>
      <c r="E100" s="75" t="s">
        <v>67</v>
      </c>
      <c r="F100" s="75" t="s">
        <v>68</v>
      </c>
      <c r="G100" s="95" t="s">
        <v>457</v>
      </c>
      <c r="H100" s="79">
        <v>945</v>
      </c>
      <c r="I100" s="79">
        <v>56125</v>
      </c>
      <c r="J100" s="83" t="s">
        <v>425</v>
      </c>
      <c r="K100" s="77">
        <v>600</v>
      </c>
      <c r="L100" s="82" t="s">
        <v>178</v>
      </c>
      <c r="M100" s="42" t="s">
        <v>472</v>
      </c>
      <c r="N100" s="43"/>
    </row>
    <row r="101" spans="1:14" ht="257.25" customHeight="1">
      <c r="A101" s="11">
        <v>91</v>
      </c>
      <c r="B101" s="50" t="s">
        <v>189</v>
      </c>
      <c r="C101" s="52" t="s">
        <v>190</v>
      </c>
      <c r="D101" s="74">
        <v>6.45</v>
      </c>
      <c r="E101" s="75" t="s">
        <v>67</v>
      </c>
      <c r="F101" s="75" t="s">
        <v>247</v>
      </c>
      <c r="G101" s="80" t="s">
        <v>426</v>
      </c>
      <c r="H101" s="79">
        <v>832</v>
      </c>
      <c r="I101" s="79">
        <v>39100</v>
      </c>
      <c r="J101" s="83" t="s">
        <v>427</v>
      </c>
      <c r="K101" s="77">
        <v>8871</v>
      </c>
      <c r="L101" s="82" t="s">
        <v>191</v>
      </c>
      <c r="M101" s="42" t="s">
        <v>473</v>
      </c>
      <c r="N101" s="43"/>
    </row>
    <row r="102" spans="1:14" ht="199.5" customHeight="1">
      <c r="A102" s="11">
        <v>92</v>
      </c>
      <c r="B102" s="50" t="s">
        <v>192</v>
      </c>
      <c r="C102" s="52" t="s">
        <v>160</v>
      </c>
      <c r="D102" s="74">
        <v>6.45</v>
      </c>
      <c r="E102" s="75" t="s">
        <v>67</v>
      </c>
      <c r="F102" s="75" t="s">
        <v>247</v>
      </c>
      <c r="G102" s="80" t="s">
        <v>430</v>
      </c>
      <c r="H102" s="79">
        <v>802</v>
      </c>
      <c r="I102" s="79">
        <v>39940</v>
      </c>
      <c r="J102" s="83" t="s">
        <v>428</v>
      </c>
      <c r="K102" s="77">
        <v>4600</v>
      </c>
      <c r="L102" s="82" t="s">
        <v>191</v>
      </c>
      <c r="M102" s="42" t="s">
        <v>473</v>
      </c>
      <c r="N102" s="43"/>
    </row>
    <row r="103" spans="1:14" ht="247.5" customHeight="1">
      <c r="A103" s="11">
        <v>93</v>
      </c>
      <c r="B103" s="50" t="s">
        <v>193</v>
      </c>
      <c r="C103" s="52" t="s">
        <v>194</v>
      </c>
      <c r="D103" s="74">
        <v>6.45</v>
      </c>
      <c r="E103" s="75" t="s">
        <v>67</v>
      </c>
      <c r="F103" s="75" t="s">
        <v>247</v>
      </c>
      <c r="G103" s="80" t="s">
        <v>458</v>
      </c>
      <c r="H103" s="79">
        <v>882</v>
      </c>
      <c r="I103" s="79">
        <v>52020</v>
      </c>
      <c r="J103" s="83" t="s">
        <v>507</v>
      </c>
      <c r="K103" s="77">
        <v>4716</v>
      </c>
      <c r="L103" s="82" t="s">
        <v>191</v>
      </c>
      <c r="M103" s="42" t="s">
        <v>473</v>
      </c>
      <c r="N103" s="43"/>
    </row>
    <row r="104" spans="1:14" ht="114.75" customHeight="1">
      <c r="A104" s="152">
        <v>94</v>
      </c>
      <c r="B104" s="153" t="s">
        <v>195</v>
      </c>
      <c r="C104" s="154">
        <v>26</v>
      </c>
      <c r="D104" s="155">
        <f>SUM(D78:D103)</f>
        <v>69.00000000000001</v>
      </c>
      <c r="E104" s="164"/>
      <c r="F104" s="164"/>
      <c r="G104" s="165"/>
      <c r="H104" s="157">
        <f>SUM(H78:H103)</f>
        <v>6465</v>
      </c>
      <c r="I104" s="157">
        <f>SUM(I78:I103)</f>
        <v>362713</v>
      </c>
      <c r="J104" s="165"/>
      <c r="K104" s="157">
        <f>SUM(K78:K103)</f>
        <v>87083</v>
      </c>
      <c r="L104" s="166"/>
      <c r="M104" s="158" t="s">
        <v>481</v>
      </c>
      <c r="N104" s="167"/>
    </row>
    <row r="105" spans="1:14" ht="70.5" customHeight="1">
      <c r="A105" s="11">
        <v>95</v>
      </c>
      <c r="B105" s="54" t="s">
        <v>196</v>
      </c>
      <c r="C105" s="55"/>
      <c r="D105" s="74"/>
      <c r="E105" s="75"/>
      <c r="F105" s="75"/>
      <c r="G105" s="80"/>
      <c r="H105" s="80"/>
      <c r="I105" s="79"/>
      <c r="J105" s="80"/>
      <c r="K105" s="77"/>
      <c r="L105" s="82"/>
      <c r="M105" s="43"/>
      <c r="N105" s="43"/>
    </row>
    <row r="106" spans="1:14" ht="255" customHeight="1">
      <c r="A106" s="11">
        <v>96</v>
      </c>
      <c r="B106" s="50" t="s">
        <v>198</v>
      </c>
      <c r="C106" s="53" t="s">
        <v>197</v>
      </c>
      <c r="D106" s="74">
        <v>2.12</v>
      </c>
      <c r="E106" s="75"/>
      <c r="F106" s="75"/>
      <c r="G106" s="80" t="s">
        <v>348</v>
      </c>
      <c r="H106" s="79">
        <v>1145</v>
      </c>
      <c r="I106" s="79">
        <v>58828</v>
      </c>
      <c r="J106" s="80"/>
      <c r="K106" s="77"/>
      <c r="L106" s="82" t="s">
        <v>199</v>
      </c>
      <c r="M106" s="42" t="s">
        <v>472</v>
      </c>
      <c r="N106" s="242" t="s">
        <v>443</v>
      </c>
    </row>
    <row r="107" spans="1:14" ht="360" customHeight="1">
      <c r="A107" s="11">
        <v>97</v>
      </c>
      <c r="B107" s="50"/>
      <c r="C107" s="52"/>
      <c r="D107" s="74">
        <v>2.67</v>
      </c>
      <c r="E107" s="75"/>
      <c r="F107" s="75"/>
      <c r="G107" s="80" t="s">
        <v>0</v>
      </c>
      <c r="H107" s="79">
        <v>1750</v>
      </c>
      <c r="I107" s="79">
        <v>76762</v>
      </c>
      <c r="J107" s="80"/>
      <c r="K107" s="77"/>
      <c r="L107" s="82"/>
      <c r="M107" s="42" t="s">
        <v>472</v>
      </c>
      <c r="N107" s="243"/>
    </row>
    <row r="108" spans="1:14" ht="321.75" customHeight="1">
      <c r="A108" s="11">
        <v>98</v>
      </c>
      <c r="B108" s="50"/>
      <c r="C108" s="52"/>
      <c r="D108" s="74">
        <v>2.09</v>
      </c>
      <c r="E108" s="75"/>
      <c r="F108" s="75"/>
      <c r="G108" s="80" t="s">
        <v>286</v>
      </c>
      <c r="H108" s="79">
        <v>948</v>
      </c>
      <c r="I108" s="79">
        <v>41232</v>
      </c>
      <c r="J108" s="80"/>
      <c r="K108" s="77"/>
      <c r="L108" s="82"/>
      <c r="M108" s="42" t="s">
        <v>474</v>
      </c>
      <c r="N108" s="243"/>
    </row>
    <row r="109" spans="1:14" ht="354" customHeight="1">
      <c r="A109" s="11">
        <v>99</v>
      </c>
      <c r="B109" s="50"/>
      <c r="C109" s="52"/>
      <c r="D109" s="74">
        <v>1.9</v>
      </c>
      <c r="E109" s="75"/>
      <c r="F109" s="75"/>
      <c r="G109" s="80" t="s">
        <v>41</v>
      </c>
      <c r="H109" s="79">
        <v>676</v>
      </c>
      <c r="I109" s="79">
        <v>33538</v>
      </c>
      <c r="J109" s="80"/>
      <c r="K109" s="77"/>
      <c r="L109" s="82"/>
      <c r="M109" s="42" t="s">
        <v>472</v>
      </c>
      <c r="N109" s="243"/>
    </row>
    <row r="110" spans="1:14" ht="405.75" customHeight="1">
      <c r="A110" s="11">
        <v>100</v>
      </c>
      <c r="B110" s="50"/>
      <c r="C110" s="52"/>
      <c r="D110" s="74">
        <v>2.54</v>
      </c>
      <c r="E110" s="75"/>
      <c r="F110" s="75"/>
      <c r="G110" s="80" t="s">
        <v>1</v>
      </c>
      <c r="H110" s="80">
        <v>493</v>
      </c>
      <c r="I110" s="79">
        <v>23333</v>
      </c>
      <c r="J110" s="80"/>
      <c r="K110" s="77"/>
      <c r="L110" s="82"/>
      <c r="M110" s="42" t="s">
        <v>472</v>
      </c>
      <c r="N110" s="244"/>
    </row>
    <row r="111" spans="1:14" ht="81.75" customHeight="1">
      <c r="A111" s="11">
        <v>101</v>
      </c>
      <c r="B111" s="50"/>
      <c r="C111" s="52"/>
      <c r="D111" s="74">
        <v>0.035</v>
      </c>
      <c r="E111" s="75"/>
      <c r="F111" s="75"/>
      <c r="G111" s="80"/>
      <c r="H111" s="80"/>
      <c r="I111" s="79"/>
      <c r="J111" s="80" t="s">
        <v>200</v>
      </c>
      <c r="K111" s="77">
        <v>2090</v>
      </c>
      <c r="L111" s="82"/>
      <c r="M111" s="242" t="s">
        <v>466</v>
      </c>
      <c r="N111" s="245" t="s">
        <v>441</v>
      </c>
    </row>
    <row r="112" spans="1:14" ht="42.75" customHeight="1">
      <c r="A112" s="11">
        <v>102</v>
      </c>
      <c r="B112" s="50"/>
      <c r="C112" s="52"/>
      <c r="D112" s="74">
        <v>0.14</v>
      </c>
      <c r="E112" s="75"/>
      <c r="F112" s="75"/>
      <c r="G112" s="80"/>
      <c r="H112" s="80"/>
      <c r="I112" s="79"/>
      <c r="J112" s="80" t="s">
        <v>201</v>
      </c>
      <c r="K112" s="77">
        <v>2778</v>
      </c>
      <c r="L112" s="82"/>
      <c r="M112" s="243"/>
      <c r="N112" s="246"/>
    </row>
    <row r="113" spans="1:14" ht="64.5" customHeight="1">
      <c r="A113" s="11">
        <v>103</v>
      </c>
      <c r="B113" s="50"/>
      <c r="C113" s="52"/>
      <c r="D113" s="74">
        <v>0.52</v>
      </c>
      <c r="E113" s="75"/>
      <c r="F113" s="75"/>
      <c r="G113" s="80"/>
      <c r="H113" s="80"/>
      <c r="I113" s="79"/>
      <c r="J113" s="80" t="s">
        <v>202</v>
      </c>
      <c r="K113" s="77">
        <v>15480</v>
      </c>
      <c r="L113" s="82"/>
      <c r="M113" s="243"/>
      <c r="N113" s="246"/>
    </row>
    <row r="114" spans="1:14" ht="42.75" customHeight="1">
      <c r="A114" s="11">
        <v>104</v>
      </c>
      <c r="B114" s="50"/>
      <c r="C114" s="52"/>
      <c r="D114" s="74">
        <v>0.6</v>
      </c>
      <c r="E114" s="75"/>
      <c r="F114" s="75"/>
      <c r="G114" s="80"/>
      <c r="H114" s="80"/>
      <c r="I114" s="79"/>
      <c r="J114" s="80" t="s">
        <v>203</v>
      </c>
      <c r="K114" s="77">
        <v>14300</v>
      </c>
      <c r="L114" s="82"/>
      <c r="M114" s="243"/>
      <c r="N114" s="246"/>
    </row>
    <row r="115" spans="1:14" ht="42.75" customHeight="1">
      <c r="A115" s="11">
        <v>105</v>
      </c>
      <c r="B115" s="50"/>
      <c r="C115" s="52"/>
      <c r="D115" s="74">
        <v>0.13</v>
      </c>
      <c r="E115" s="75"/>
      <c r="F115" s="75"/>
      <c r="G115" s="80"/>
      <c r="H115" s="80"/>
      <c r="I115" s="79"/>
      <c r="J115" s="80" t="s">
        <v>204</v>
      </c>
      <c r="K115" s="77">
        <v>895</v>
      </c>
      <c r="L115" s="82"/>
      <c r="M115" s="243"/>
      <c r="N115" s="246"/>
    </row>
    <row r="116" spans="1:14" ht="42.75" customHeight="1">
      <c r="A116" s="11">
        <v>106</v>
      </c>
      <c r="B116" s="50"/>
      <c r="C116" s="52"/>
      <c r="D116" s="74">
        <v>0.05</v>
      </c>
      <c r="E116" s="75"/>
      <c r="F116" s="75"/>
      <c r="G116" s="80"/>
      <c r="H116" s="80"/>
      <c r="I116" s="79"/>
      <c r="J116" s="80" t="s">
        <v>205</v>
      </c>
      <c r="K116" s="77">
        <v>94</v>
      </c>
      <c r="L116" s="82"/>
      <c r="M116" s="244"/>
      <c r="N116" s="247"/>
    </row>
    <row r="117" spans="1:14" ht="159" customHeight="1">
      <c r="A117" s="152">
        <v>107</v>
      </c>
      <c r="B117" s="153" t="s">
        <v>206</v>
      </c>
      <c r="C117" s="154">
        <v>1</v>
      </c>
      <c r="D117" s="155">
        <f>SUM(D106:D116)</f>
        <v>12.795000000000002</v>
      </c>
      <c r="E117" s="164"/>
      <c r="F117" s="164"/>
      <c r="G117" s="165"/>
      <c r="H117" s="168">
        <f>SUM(H106:H116)</f>
        <v>5012</v>
      </c>
      <c r="I117" s="168">
        <f>SUM(I106:I116)</f>
        <v>233693</v>
      </c>
      <c r="J117" s="165"/>
      <c r="K117" s="168">
        <f>SUM(K106:K116)</f>
        <v>35637</v>
      </c>
      <c r="L117" s="166"/>
      <c r="M117" s="155" t="s">
        <v>475</v>
      </c>
      <c r="N117" s="167"/>
    </row>
    <row r="118" spans="1:14" ht="114" customHeight="1">
      <c r="A118" s="11">
        <v>108</v>
      </c>
      <c r="B118" s="235" t="s">
        <v>207</v>
      </c>
      <c r="C118" s="52"/>
      <c r="D118" s="74"/>
      <c r="E118" s="75"/>
      <c r="F118" s="75"/>
      <c r="G118" s="80"/>
      <c r="H118" s="80"/>
      <c r="I118" s="79"/>
      <c r="J118" s="80"/>
      <c r="K118" s="77"/>
      <c r="L118" s="82"/>
      <c r="M118" s="43"/>
      <c r="N118" s="39" t="s">
        <v>443</v>
      </c>
    </row>
    <row r="119" spans="1:14" ht="409.5" customHeight="1">
      <c r="A119" s="11">
        <v>109</v>
      </c>
      <c r="B119" s="56" t="s">
        <v>218</v>
      </c>
      <c r="C119" s="57" t="s">
        <v>208</v>
      </c>
      <c r="D119" s="96">
        <v>3.61</v>
      </c>
      <c r="E119" s="97" t="s">
        <v>67</v>
      </c>
      <c r="F119" s="97" t="s">
        <v>68</v>
      </c>
      <c r="G119" s="83" t="s">
        <v>262</v>
      </c>
      <c r="H119" s="79">
        <v>999</v>
      </c>
      <c r="I119" s="79">
        <v>40030</v>
      </c>
      <c r="J119" s="80"/>
      <c r="K119" s="77"/>
      <c r="L119" s="82" t="s">
        <v>209</v>
      </c>
      <c r="M119" s="42" t="s">
        <v>472</v>
      </c>
      <c r="N119" s="43"/>
    </row>
    <row r="120" spans="1:14" ht="42.75" customHeight="1">
      <c r="A120" s="11">
        <v>110</v>
      </c>
      <c r="B120" s="58"/>
      <c r="C120" s="52" t="s">
        <v>216</v>
      </c>
      <c r="D120" s="74">
        <v>0.18</v>
      </c>
      <c r="E120" s="75" t="s">
        <v>67</v>
      </c>
      <c r="F120" s="75" t="s">
        <v>86</v>
      </c>
      <c r="G120" s="80"/>
      <c r="H120" s="80"/>
      <c r="I120" s="79"/>
      <c r="J120" s="80" t="s">
        <v>210</v>
      </c>
      <c r="K120" s="77">
        <v>1259</v>
      </c>
      <c r="L120" s="82"/>
      <c r="M120" s="42" t="s">
        <v>472</v>
      </c>
      <c r="N120" s="43"/>
    </row>
    <row r="121" spans="1:14" ht="42.75" customHeight="1">
      <c r="A121" s="11">
        <v>111</v>
      </c>
      <c r="B121" s="58"/>
      <c r="C121" s="52" t="s">
        <v>148</v>
      </c>
      <c r="D121" s="74">
        <v>0.37</v>
      </c>
      <c r="E121" s="75" t="s">
        <v>67</v>
      </c>
      <c r="F121" s="75" t="s">
        <v>86</v>
      </c>
      <c r="G121" s="80"/>
      <c r="H121" s="80"/>
      <c r="I121" s="79"/>
      <c r="J121" s="80" t="s">
        <v>211</v>
      </c>
      <c r="K121" s="77">
        <v>1870</v>
      </c>
      <c r="L121" s="82"/>
      <c r="M121" s="42" t="s">
        <v>472</v>
      </c>
      <c r="N121" s="43"/>
    </row>
    <row r="122" spans="1:14" ht="51.75" customHeight="1">
      <c r="A122" s="11">
        <v>112</v>
      </c>
      <c r="B122" s="58"/>
      <c r="C122" s="52" t="s">
        <v>217</v>
      </c>
      <c r="D122" s="74">
        <v>0.07</v>
      </c>
      <c r="E122" s="75" t="s">
        <v>67</v>
      </c>
      <c r="F122" s="75" t="s">
        <v>86</v>
      </c>
      <c r="G122" s="80"/>
      <c r="H122" s="80"/>
      <c r="I122" s="79"/>
      <c r="J122" s="80" t="s">
        <v>212</v>
      </c>
      <c r="K122" s="77">
        <v>849</v>
      </c>
      <c r="L122" s="82"/>
      <c r="M122" s="42" t="s">
        <v>472</v>
      </c>
      <c r="N122" s="43"/>
    </row>
    <row r="123" spans="1:14" ht="56.25" customHeight="1">
      <c r="A123" s="11">
        <v>113</v>
      </c>
      <c r="B123" s="58"/>
      <c r="C123" s="52" t="s">
        <v>216</v>
      </c>
      <c r="D123" s="74">
        <v>0.07</v>
      </c>
      <c r="E123" s="75" t="s">
        <v>67</v>
      </c>
      <c r="F123" s="75" t="s">
        <v>86</v>
      </c>
      <c r="G123" s="80"/>
      <c r="H123" s="80"/>
      <c r="I123" s="79"/>
      <c r="J123" s="80" t="s">
        <v>213</v>
      </c>
      <c r="K123" s="77">
        <v>805</v>
      </c>
      <c r="L123" s="82"/>
      <c r="M123" s="42" t="s">
        <v>472</v>
      </c>
      <c r="N123" s="43"/>
    </row>
    <row r="124" spans="1:14" ht="56.25" customHeight="1">
      <c r="A124" s="11">
        <v>114</v>
      </c>
      <c r="B124" s="58"/>
      <c r="C124" s="52" t="s">
        <v>217</v>
      </c>
      <c r="D124" s="74">
        <v>0.03</v>
      </c>
      <c r="E124" s="75" t="s">
        <v>67</v>
      </c>
      <c r="F124" s="75" t="s">
        <v>68</v>
      </c>
      <c r="G124" s="80"/>
      <c r="H124" s="80"/>
      <c r="I124" s="79"/>
      <c r="J124" s="80" t="s">
        <v>214</v>
      </c>
      <c r="K124" s="77">
        <v>160</v>
      </c>
      <c r="L124" s="82"/>
      <c r="M124" s="42" t="s">
        <v>472</v>
      </c>
      <c r="N124" s="43"/>
    </row>
    <row r="125" spans="1:14" ht="134.25" customHeight="1">
      <c r="A125" s="169">
        <v>115</v>
      </c>
      <c r="B125" s="170" t="s">
        <v>215</v>
      </c>
      <c r="C125" s="171">
        <v>4</v>
      </c>
      <c r="D125" s="172">
        <f>SUM(D119:D124)</f>
        <v>4.330000000000001</v>
      </c>
      <c r="E125" s="173"/>
      <c r="F125" s="173"/>
      <c r="G125" s="174"/>
      <c r="H125" s="175">
        <f>SUM(H119:H124)</f>
        <v>999</v>
      </c>
      <c r="I125" s="176">
        <f>SUM(I119:I124)</f>
        <v>40030</v>
      </c>
      <c r="J125" s="177"/>
      <c r="K125" s="176">
        <f>SUM(K119:K124)</f>
        <v>4943</v>
      </c>
      <c r="L125" s="178"/>
      <c r="M125" s="179" t="s">
        <v>476</v>
      </c>
      <c r="N125" s="180"/>
    </row>
    <row r="126" spans="1:14" ht="126.75" customHeight="1">
      <c r="A126" s="11">
        <v>116</v>
      </c>
      <c r="B126" s="50" t="s">
        <v>219</v>
      </c>
      <c r="C126" s="57" t="s">
        <v>220</v>
      </c>
      <c r="D126" s="74">
        <v>0.06</v>
      </c>
      <c r="E126" s="75" t="s">
        <v>67</v>
      </c>
      <c r="F126" s="75" t="s">
        <v>68</v>
      </c>
      <c r="G126" s="80" t="s">
        <v>486</v>
      </c>
      <c r="H126" s="79">
        <v>29</v>
      </c>
      <c r="I126" s="79">
        <v>1356</v>
      </c>
      <c r="J126" s="80"/>
      <c r="K126" s="77"/>
      <c r="L126" s="82" t="s">
        <v>209</v>
      </c>
      <c r="M126" s="42" t="s">
        <v>472</v>
      </c>
      <c r="N126" s="43"/>
    </row>
    <row r="127" spans="1:14" ht="79.5" customHeight="1">
      <c r="A127" s="11">
        <v>117</v>
      </c>
      <c r="B127" s="50"/>
      <c r="C127" s="57" t="s">
        <v>237</v>
      </c>
      <c r="D127" s="86">
        <v>0.06</v>
      </c>
      <c r="E127" s="75"/>
      <c r="F127" s="75"/>
      <c r="G127" s="80"/>
      <c r="H127" s="79"/>
      <c r="I127" s="79"/>
      <c r="J127" s="98" t="s">
        <v>351</v>
      </c>
      <c r="K127" s="77">
        <v>1324</v>
      </c>
      <c r="L127" s="82"/>
      <c r="M127" s="42" t="s">
        <v>472</v>
      </c>
      <c r="N127" s="43"/>
    </row>
    <row r="128" spans="1:14" ht="79.5" customHeight="1">
      <c r="A128" s="11">
        <v>118</v>
      </c>
      <c r="B128" s="50" t="s">
        <v>221</v>
      </c>
      <c r="C128" s="57" t="s">
        <v>237</v>
      </c>
      <c r="D128" s="86">
        <v>0.13</v>
      </c>
      <c r="E128" s="75" t="s">
        <v>67</v>
      </c>
      <c r="F128" s="75"/>
      <c r="G128" s="80" t="s">
        <v>42</v>
      </c>
      <c r="H128" s="79">
        <v>24</v>
      </c>
      <c r="I128" s="79">
        <v>1297</v>
      </c>
      <c r="J128" s="98" t="s">
        <v>234</v>
      </c>
      <c r="K128" s="77">
        <v>529</v>
      </c>
      <c r="L128" s="82" t="s">
        <v>209</v>
      </c>
      <c r="M128" s="42" t="s">
        <v>472</v>
      </c>
      <c r="N128" s="43"/>
    </row>
    <row r="129" spans="1:14" ht="79.5" customHeight="1">
      <c r="A129" s="11">
        <v>119</v>
      </c>
      <c r="B129" s="50" t="s">
        <v>219</v>
      </c>
      <c r="C129" s="57" t="s">
        <v>149</v>
      </c>
      <c r="D129" s="74">
        <v>0.12</v>
      </c>
      <c r="E129" s="75" t="s">
        <v>67</v>
      </c>
      <c r="F129" s="75" t="s">
        <v>68</v>
      </c>
      <c r="G129" s="80"/>
      <c r="H129" s="80"/>
      <c r="I129" s="79"/>
      <c r="J129" s="98" t="s">
        <v>287</v>
      </c>
      <c r="K129" s="77">
        <v>2815</v>
      </c>
      <c r="L129" s="82" t="s">
        <v>209</v>
      </c>
      <c r="M129" s="42" t="s">
        <v>472</v>
      </c>
      <c r="N129" s="43"/>
    </row>
    <row r="130" spans="1:14" ht="79.5" customHeight="1">
      <c r="A130" s="11">
        <v>120</v>
      </c>
      <c r="B130" s="50" t="s">
        <v>219</v>
      </c>
      <c r="C130" s="57" t="s">
        <v>149</v>
      </c>
      <c r="D130" s="74">
        <v>0.07</v>
      </c>
      <c r="E130" s="75" t="s">
        <v>67</v>
      </c>
      <c r="F130" s="75" t="s">
        <v>68</v>
      </c>
      <c r="G130" s="80"/>
      <c r="H130" s="80"/>
      <c r="I130" s="79"/>
      <c r="J130" s="98" t="s">
        <v>288</v>
      </c>
      <c r="K130" s="77">
        <v>1780</v>
      </c>
      <c r="L130" s="82" t="s">
        <v>223</v>
      </c>
      <c r="M130" s="42" t="s">
        <v>472</v>
      </c>
      <c r="N130" s="43"/>
    </row>
    <row r="131" spans="1:14" ht="79.5" customHeight="1">
      <c r="A131" s="11">
        <v>121</v>
      </c>
      <c r="B131" s="50" t="s">
        <v>222</v>
      </c>
      <c r="C131" s="57" t="s">
        <v>149</v>
      </c>
      <c r="D131" s="74">
        <v>0.07</v>
      </c>
      <c r="E131" s="75" t="s">
        <v>67</v>
      </c>
      <c r="F131" s="75" t="s">
        <v>68</v>
      </c>
      <c r="G131" s="76"/>
      <c r="H131" s="76"/>
      <c r="I131" s="77"/>
      <c r="J131" s="99" t="s">
        <v>505</v>
      </c>
      <c r="K131" s="77">
        <v>1759</v>
      </c>
      <c r="L131" s="82" t="s">
        <v>223</v>
      </c>
      <c r="M131" s="42" t="s">
        <v>472</v>
      </c>
      <c r="N131" s="43"/>
    </row>
    <row r="132" spans="1:14" ht="79.5" customHeight="1">
      <c r="A132" s="12">
        <v>122</v>
      </c>
      <c r="B132" s="59" t="s">
        <v>221</v>
      </c>
      <c r="C132" s="60" t="s">
        <v>149</v>
      </c>
      <c r="D132" s="100">
        <v>0.04</v>
      </c>
      <c r="E132" s="75" t="s">
        <v>67</v>
      </c>
      <c r="F132" s="75" t="s">
        <v>68</v>
      </c>
      <c r="G132" s="101"/>
      <c r="H132" s="101"/>
      <c r="I132" s="102"/>
      <c r="J132" s="103" t="s">
        <v>289</v>
      </c>
      <c r="K132" s="102">
        <v>914</v>
      </c>
      <c r="L132" s="104" t="s">
        <v>224</v>
      </c>
      <c r="M132" s="42" t="s">
        <v>472</v>
      </c>
      <c r="N132" s="45"/>
    </row>
    <row r="133" spans="1:14" ht="79.5" customHeight="1">
      <c r="A133" s="12">
        <v>123</v>
      </c>
      <c r="B133" s="59" t="s">
        <v>219</v>
      </c>
      <c r="C133" s="60" t="s">
        <v>149</v>
      </c>
      <c r="D133" s="105">
        <v>0.02</v>
      </c>
      <c r="E133" s="75" t="s">
        <v>67</v>
      </c>
      <c r="F133" s="75" t="s">
        <v>68</v>
      </c>
      <c r="G133" s="101"/>
      <c r="H133" s="101"/>
      <c r="I133" s="102"/>
      <c r="J133" s="103" t="s">
        <v>233</v>
      </c>
      <c r="K133" s="102">
        <v>441</v>
      </c>
      <c r="L133" s="104" t="s">
        <v>225</v>
      </c>
      <c r="M133" s="42" t="s">
        <v>472</v>
      </c>
      <c r="N133" s="45"/>
    </row>
    <row r="134" spans="1:14" ht="119.25" customHeight="1">
      <c r="A134" s="12">
        <v>124</v>
      </c>
      <c r="B134" s="59" t="s">
        <v>219</v>
      </c>
      <c r="C134" s="60" t="s">
        <v>237</v>
      </c>
      <c r="D134" s="106">
        <v>0.04</v>
      </c>
      <c r="E134" s="107" t="s">
        <v>67</v>
      </c>
      <c r="F134" s="107" t="s">
        <v>462</v>
      </c>
      <c r="G134" s="101"/>
      <c r="H134" s="101"/>
      <c r="I134" s="102"/>
      <c r="J134" s="108" t="s">
        <v>290</v>
      </c>
      <c r="K134" s="102">
        <v>830</v>
      </c>
      <c r="L134" s="104" t="s">
        <v>224</v>
      </c>
      <c r="M134" s="42" t="s">
        <v>472</v>
      </c>
      <c r="N134" s="45"/>
    </row>
    <row r="135" spans="1:14" ht="154.5" customHeight="1">
      <c r="A135" s="12">
        <v>125</v>
      </c>
      <c r="B135" s="59" t="s">
        <v>219</v>
      </c>
      <c r="C135" s="60" t="s">
        <v>237</v>
      </c>
      <c r="D135" s="106">
        <v>0.006</v>
      </c>
      <c r="E135" s="107" t="s">
        <v>67</v>
      </c>
      <c r="F135" s="107" t="s">
        <v>462</v>
      </c>
      <c r="G135" s="101"/>
      <c r="H135" s="101"/>
      <c r="I135" s="102"/>
      <c r="J135" s="103" t="s">
        <v>291</v>
      </c>
      <c r="K135" s="102">
        <v>300</v>
      </c>
      <c r="L135" s="104" t="s">
        <v>224</v>
      </c>
      <c r="M135" s="42" t="s">
        <v>472</v>
      </c>
      <c r="N135" s="45"/>
    </row>
    <row r="136" spans="1:14" ht="79.5" customHeight="1">
      <c r="A136" s="12">
        <v>126</v>
      </c>
      <c r="B136" s="59" t="s">
        <v>221</v>
      </c>
      <c r="C136" s="60" t="s">
        <v>438</v>
      </c>
      <c r="D136" s="105">
        <v>0.13</v>
      </c>
      <c r="E136" s="109" t="s">
        <v>67</v>
      </c>
      <c r="F136" s="109" t="s">
        <v>68</v>
      </c>
      <c r="G136" s="110" t="s">
        <v>292</v>
      </c>
      <c r="H136" s="102">
        <v>12</v>
      </c>
      <c r="I136" s="102">
        <v>675</v>
      </c>
      <c r="J136" s="101"/>
      <c r="K136" s="102"/>
      <c r="L136" s="104"/>
      <c r="M136" s="42" t="s">
        <v>472</v>
      </c>
      <c r="N136" s="45"/>
    </row>
    <row r="137" spans="1:14" ht="96.75" customHeight="1">
      <c r="A137" s="12">
        <v>127</v>
      </c>
      <c r="B137" s="59"/>
      <c r="C137" s="60" t="s">
        <v>438</v>
      </c>
      <c r="D137" s="105">
        <v>0.03</v>
      </c>
      <c r="E137" s="109" t="s">
        <v>257</v>
      </c>
      <c r="F137" s="109" t="s">
        <v>68</v>
      </c>
      <c r="G137" s="110" t="s">
        <v>235</v>
      </c>
      <c r="H137" s="102">
        <v>12</v>
      </c>
      <c r="I137" s="102">
        <v>622</v>
      </c>
      <c r="J137" s="111"/>
      <c r="K137" s="112"/>
      <c r="L137" s="104"/>
      <c r="M137" s="42" t="s">
        <v>472</v>
      </c>
      <c r="N137" s="45"/>
    </row>
    <row r="138" spans="1:14" ht="99.75" customHeight="1">
      <c r="A138" s="12">
        <v>128</v>
      </c>
      <c r="B138" s="59"/>
      <c r="C138" s="60" t="s">
        <v>438</v>
      </c>
      <c r="D138" s="105">
        <v>0.04</v>
      </c>
      <c r="E138" s="109" t="s">
        <v>257</v>
      </c>
      <c r="F138" s="109" t="s">
        <v>68</v>
      </c>
      <c r="G138" s="110"/>
      <c r="H138" s="102"/>
      <c r="I138" s="102"/>
      <c r="J138" s="110" t="s">
        <v>352</v>
      </c>
      <c r="K138" s="113">
        <v>2666</v>
      </c>
      <c r="L138" s="104"/>
      <c r="M138" s="42" t="s">
        <v>472</v>
      </c>
      <c r="N138" s="45"/>
    </row>
    <row r="139" spans="1:14" ht="186.75" customHeight="1">
      <c r="A139" s="181">
        <v>129</v>
      </c>
      <c r="B139" s="182" t="s">
        <v>238</v>
      </c>
      <c r="C139" s="183">
        <v>7</v>
      </c>
      <c r="D139" s="184">
        <f>SUM(D126:D138)</f>
        <v>0.8160000000000002</v>
      </c>
      <c r="E139" s="185"/>
      <c r="F139" s="185"/>
      <c r="G139" s="186"/>
      <c r="H139" s="187">
        <f>SUM(H126:H138)</f>
        <v>77</v>
      </c>
      <c r="I139" s="187">
        <f>SUM(I126:I138)</f>
        <v>3950</v>
      </c>
      <c r="J139" s="188"/>
      <c r="K139" s="187">
        <f>SUM(K126:K138)</f>
        <v>13358</v>
      </c>
      <c r="L139" s="189"/>
      <c r="M139" s="190" t="s">
        <v>477</v>
      </c>
      <c r="N139" s="191"/>
    </row>
    <row r="140" spans="1:14" ht="114.75" customHeight="1">
      <c r="A140" s="12">
        <v>130</v>
      </c>
      <c r="B140" s="61" t="s">
        <v>228</v>
      </c>
      <c r="C140" s="60" t="s">
        <v>237</v>
      </c>
      <c r="D140" s="106">
        <v>0.02</v>
      </c>
      <c r="E140" s="109" t="s">
        <v>257</v>
      </c>
      <c r="F140" s="109"/>
      <c r="G140" s="110" t="s">
        <v>2</v>
      </c>
      <c r="H140" s="102">
        <v>16</v>
      </c>
      <c r="I140" s="102">
        <v>699</v>
      </c>
      <c r="J140" s="101"/>
      <c r="K140" s="102"/>
      <c r="L140" s="104" t="s">
        <v>209</v>
      </c>
      <c r="M140" s="42" t="s">
        <v>472</v>
      </c>
      <c r="N140" s="45"/>
    </row>
    <row r="141" spans="1:14" ht="67.5" customHeight="1">
      <c r="A141" s="12">
        <v>131</v>
      </c>
      <c r="B141" s="62"/>
      <c r="C141" s="60" t="s">
        <v>237</v>
      </c>
      <c r="D141" s="106">
        <v>0.02</v>
      </c>
      <c r="E141" s="109" t="s">
        <v>320</v>
      </c>
      <c r="F141" s="109"/>
      <c r="G141" s="110" t="s">
        <v>293</v>
      </c>
      <c r="H141" s="102">
        <v>16</v>
      </c>
      <c r="I141" s="102">
        <v>699</v>
      </c>
      <c r="J141" s="101"/>
      <c r="K141" s="102"/>
      <c r="L141" s="104"/>
      <c r="M141" s="42" t="s">
        <v>472</v>
      </c>
      <c r="N141" s="45"/>
    </row>
    <row r="142" spans="1:14" ht="90" customHeight="1">
      <c r="A142" s="12">
        <v>132</v>
      </c>
      <c r="B142" s="62"/>
      <c r="C142" s="60" t="s">
        <v>237</v>
      </c>
      <c r="D142" s="106">
        <v>0.02</v>
      </c>
      <c r="E142" s="109" t="s">
        <v>67</v>
      </c>
      <c r="F142" s="109"/>
      <c r="G142" s="110" t="s">
        <v>485</v>
      </c>
      <c r="H142" s="102">
        <v>16</v>
      </c>
      <c r="I142" s="102">
        <v>732</v>
      </c>
      <c r="J142" s="101"/>
      <c r="K142" s="102"/>
      <c r="L142" s="104"/>
      <c r="M142" s="42" t="s">
        <v>472</v>
      </c>
      <c r="N142" s="45"/>
    </row>
    <row r="143" spans="1:14" ht="90" customHeight="1">
      <c r="A143" s="12">
        <v>133</v>
      </c>
      <c r="B143" s="62"/>
      <c r="C143" s="60" t="s">
        <v>237</v>
      </c>
      <c r="D143" s="106">
        <v>0.02</v>
      </c>
      <c r="E143" s="109" t="s">
        <v>257</v>
      </c>
      <c r="F143" s="109"/>
      <c r="G143" s="110" t="s">
        <v>294</v>
      </c>
      <c r="H143" s="102">
        <v>16</v>
      </c>
      <c r="I143" s="102">
        <v>747</v>
      </c>
      <c r="J143" s="101"/>
      <c r="K143" s="102"/>
      <c r="L143" s="104"/>
      <c r="M143" s="42" t="s">
        <v>472</v>
      </c>
      <c r="N143" s="45"/>
    </row>
    <row r="144" spans="1:14" ht="90" customHeight="1">
      <c r="A144" s="12">
        <v>134</v>
      </c>
      <c r="B144" s="62"/>
      <c r="C144" s="60" t="s">
        <v>237</v>
      </c>
      <c r="D144" s="106">
        <v>0.02</v>
      </c>
      <c r="E144" s="109" t="s">
        <v>257</v>
      </c>
      <c r="F144" s="109"/>
      <c r="G144" s="110" t="s">
        <v>295</v>
      </c>
      <c r="H144" s="102">
        <v>16</v>
      </c>
      <c r="I144" s="102">
        <v>789</v>
      </c>
      <c r="J144" s="101"/>
      <c r="K144" s="102"/>
      <c r="L144" s="104"/>
      <c r="M144" s="42" t="s">
        <v>472</v>
      </c>
      <c r="N144" s="45"/>
    </row>
    <row r="145" spans="1:14" ht="90" customHeight="1">
      <c r="A145" s="12">
        <v>135</v>
      </c>
      <c r="B145" s="62"/>
      <c r="C145" s="60" t="s">
        <v>237</v>
      </c>
      <c r="D145" s="106">
        <v>0.02</v>
      </c>
      <c r="E145" s="109" t="s">
        <v>257</v>
      </c>
      <c r="F145" s="109"/>
      <c r="G145" s="110" t="s">
        <v>296</v>
      </c>
      <c r="H145" s="102">
        <v>16</v>
      </c>
      <c r="I145" s="102">
        <v>789</v>
      </c>
      <c r="J145" s="101"/>
      <c r="K145" s="102"/>
      <c r="L145" s="104"/>
      <c r="M145" s="42" t="s">
        <v>472</v>
      </c>
      <c r="N145" s="45"/>
    </row>
    <row r="146" spans="1:14" ht="90" customHeight="1">
      <c r="A146" s="12">
        <v>136</v>
      </c>
      <c r="B146" s="62"/>
      <c r="C146" s="60" t="s">
        <v>237</v>
      </c>
      <c r="D146" s="106">
        <v>0.02</v>
      </c>
      <c r="E146" s="109" t="s">
        <v>257</v>
      </c>
      <c r="F146" s="109" t="s">
        <v>432</v>
      </c>
      <c r="G146" s="110"/>
      <c r="H146" s="102"/>
      <c r="I146" s="102"/>
      <c r="J146" s="101" t="s">
        <v>236</v>
      </c>
      <c r="K146" s="102">
        <v>604</v>
      </c>
      <c r="L146" s="104" t="s">
        <v>166</v>
      </c>
      <c r="M146" s="42" t="s">
        <v>472</v>
      </c>
      <c r="N146" s="45"/>
    </row>
    <row r="147" spans="1:14" ht="90" customHeight="1">
      <c r="A147" s="12">
        <v>137</v>
      </c>
      <c r="B147" s="62"/>
      <c r="C147" s="60" t="s">
        <v>149</v>
      </c>
      <c r="D147" s="105">
        <v>0.02</v>
      </c>
      <c r="E147" s="109" t="s">
        <v>257</v>
      </c>
      <c r="F147" s="109" t="s">
        <v>68</v>
      </c>
      <c r="G147" s="110"/>
      <c r="H147" s="102"/>
      <c r="I147" s="102"/>
      <c r="J147" s="101" t="s">
        <v>297</v>
      </c>
      <c r="K147" s="102">
        <v>527</v>
      </c>
      <c r="L147" s="104"/>
      <c r="M147" s="42" t="s">
        <v>472</v>
      </c>
      <c r="N147" s="45"/>
    </row>
    <row r="148" spans="1:14" ht="90" customHeight="1">
      <c r="A148" s="12">
        <v>138</v>
      </c>
      <c r="B148" s="62"/>
      <c r="C148" s="60" t="s">
        <v>149</v>
      </c>
      <c r="D148" s="105">
        <v>0.04</v>
      </c>
      <c r="E148" s="109" t="s">
        <v>257</v>
      </c>
      <c r="F148" s="109" t="s">
        <v>68</v>
      </c>
      <c r="G148" s="110"/>
      <c r="H148" s="102"/>
      <c r="I148" s="102"/>
      <c r="J148" s="101" t="s">
        <v>298</v>
      </c>
      <c r="K148" s="102">
        <v>2811</v>
      </c>
      <c r="L148" s="104"/>
      <c r="M148" s="42" t="s">
        <v>472</v>
      </c>
      <c r="N148" s="45"/>
    </row>
    <row r="149" spans="1:14" ht="90" customHeight="1">
      <c r="A149" s="12">
        <v>139</v>
      </c>
      <c r="B149" s="62"/>
      <c r="C149" s="60" t="s">
        <v>237</v>
      </c>
      <c r="D149" s="106">
        <v>0.04</v>
      </c>
      <c r="E149" s="109" t="s">
        <v>257</v>
      </c>
      <c r="F149" s="109"/>
      <c r="G149" s="110"/>
      <c r="H149" s="102"/>
      <c r="I149" s="102"/>
      <c r="J149" s="114" t="s">
        <v>299</v>
      </c>
      <c r="K149" s="77">
        <v>1489</v>
      </c>
      <c r="L149" s="104"/>
      <c r="M149" s="42" t="s">
        <v>472</v>
      </c>
      <c r="N149" s="45"/>
    </row>
    <row r="150" spans="1:14" ht="119.25" customHeight="1">
      <c r="A150" s="181">
        <v>140</v>
      </c>
      <c r="B150" s="192" t="s">
        <v>239</v>
      </c>
      <c r="C150" s="193">
        <v>2</v>
      </c>
      <c r="D150" s="184">
        <f>SUM(D140:D149)</f>
        <v>0.24000000000000002</v>
      </c>
      <c r="E150" s="183"/>
      <c r="F150" s="183"/>
      <c r="G150" s="194"/>
      <c r="H150" s="187">
        <f>SUM(H140:H149)</f>
        <v>96</v>
      </c>
      <c r="I150" s="187">
        <f>SUM(I140:I149)</f>
        <v>4455</v>
      </c>
      <c r="J150" s="195"/>
      <c r="K150" s="187">
        <f>SUM(K140:K149)</f>
        <v>5431</v>
      </c>
      <c r="L150" s="189"/>
      <c r="M150" s="190" t="s">
        <v>478</v>
      </c>
      <c r="N150" s="191"/>
    </row>
    <row r="151" spans="1:14" ht="315.75" customHeight="1">
      <c r="A151" s="12">
        <v>141</v>
      </c>
      <c r="B151" s="63" t="s">
        <v>226</v>
      </c>
      <c r="C151" s="60" t="s">
        <v>227</v>
      </c>
      <c r="D151" s="105">
        <v>0.64</v>
      </c>
      <c r="E151" s="109" t="s">
        <v>67</v>
      </c>
      <c r="F151" s="109" t="s">
        <v>86</v>
      </c>
      <c r="G151" s="110" t="s">
        <v>3</v>
      </c>
      <c r="H151" s="102">
        <v>454</v>
      </c>
      <c r="I151" s="102">
        <v>21582</v>
      </c>
      <c r="J151" s="101"/>
      <c r="K151" s="115"/>
      <c r="L151" s="104" t="s">
        <v>209</v>
      </c>
      <c r="M151" s="42" t="s">
        <v>472</v>
      </c>
      <c r="N151" s="45"/>
    </row>
    <row r="152" spans="1:14" ht="241.5" customHeight="1">
      <c r="A152" s="12">
        <v>142</v>
      </c>
      <c r="B152" s="64"/>
      <c r="C152" s="60" t="s">
        <v>240</v>
      </c>
      <c r="D152" s="105">
        <v>0.724</v>
      </c>
      <c r="E152" s="107" t="s">
        <v>67</v>
      </c>
      <c r="F152" s="107" t="s">
        <v>86</v>
      </c>
      <c r="G152" s="110" t="s">
        <v>4</v>
      </c>
      <c r="H152" s="102">
        <v>570</v>
      </c>
      <c r="I152" s="102">
        <v>26475</v>
      </c>
      <c r="J152" s="101"/>
      <c r="K152" s="115"/>
      <c r="L152" s="104" t="s">
        <v>209</v>
      </c>
      <c r="M152" s="42" t="s">
        <v>473</v>
      </c>
      <c r="N152" s="45"/>
    </row>
    <row r="153" spans="1:14" ht="194.25" customHeight="1">
      <c r="A153" s="12">
        <v>143</v>
      </c>
      <c r="B153" s="64"/>
      <c r="C153" s="57" t="s">
        <v>241</v>
      </c>
      <c r="D153" s="105">
        <v>0.51</v>
      </c>
      <c r="E153" s="107" t="s">
        <v>67</v>
      </c>
      <c r="F153" s="107" t="s">
        <v>86</v>
      </c>
      <c r="G153" s="110" t="s">
        <v>506</v>
      </c>
      <c r="H153" s="102">
        <v>450</v>
      </c>
      <c r="I153" s="102">
        <v>17535</v>
      </c>
      <c r="J153" s="101"/>
      <c r="K153" s="115"/>
      <c r="L153" s="104" t="s">
        <v>209</v>
      </c>
      <c r="M153" s="42" t="s">
        <v>472</v>
      </c>
      <c r="N153" s="45"/>
    </row>
    <row r="154" spans="1:14" ht="109.5" customHeight="1">
      <c r="A154" s="12">
        <v>144</v>
      </c>
      <c r="B154" s="64"/>
      <c r="C154" s="55" t="s">
        <v>241</v>
      </c>
      <c r="D154" s="78">
        <v>0.06</v>
      </c>
      <c r="E154" s="74" t="s">
        <v>67</v>
      </c>
      <c r="F154" s="74" t="s">
        <v>68</v>
      </c>
      <c r="G154" s="111"/>
      <c r="H154" s="111"/>
      <c r="I154" s="111"/>
      <c r="J154" s="116" t="s">
        <v>300</v>
      </c>
      <c r="K154" s="102">
        <v>1964</v>
      </c>
      <c r="L154" s="104" t="s">
        <v>209</v>
      </c>
      <c r="M154" s="42" t="s">
        <v>472</v>
      </c>
      <c r="N154" s="45"/>
    </row>
    <row r="155" spans="1:14" ht="87.75" customHeight="1">
      <c r="A155" s="12">
        <v>145</v>
      </c>
      <c r="B155" s="64"/>
      <c r="C155" s="52" t="s">
        <v>249</v>
      </c>
      <c r="D155" s="117">
        <v>0.07</v>
      </c>
      <c r="E155" s="74" t="s">
        <v>67</v>
      </c>
      <c r="F155" s="74" t="s">
        <v>68</v>
      </c>
      <c r="G155" s="111"/>
      <c r="H155" s="111"/>
      <c r="I155" s="111"/>
      <c r="J155" s="118" t="s">
        <v>349</v>
      </c>
      <c r="K155" s="113">
        <v>2317</v>
      </c>
      <c r="L155" s="104" t="s">
        <v>209</v>
      </c>
      <c r="M155" s="42" t="s">
        <v>472</v>
      </c>
      <c r="N155" s="45"/>
    </row>
    <row r="156" spans="1:14" ht="180.75" customHeight="1">
      <c r="A156" s="12">
        <v>146</v>
      </c>
      <c r="B156" s="64"/>
      <c r="C156" s="60" t="s">
        <v>242</v>
      </c>
      <c r="D156" s="105">
        <v>0.048</v>
      </c>
      <c r="E156" s="107" t="s">
        <v>237</v>
      </c>
      <c r="F156" s="107" t="s">
        <v>68</v>
      </c>
      <c r="G156" s="101"/>
      <c r="H156" s="115"/>
      <c r="I156" s="115"/>
      <c r="J156" s="108" t="s">
        <v>301</v>
      </c>
      <c r="K156" s="102">
        <v>1663</v>
      </c>
      <c r="L156" s="104" t="s">
        <v>209</v>
      </c>
      <c r="M156" s="42" t="s">
        <v>472</v>
      </c>
      <c r="N156" s="45"/>
    </row>
    <row r="157" spans="1:14" ht="196.5" customHeight="1">
      <c r="A157" s="12">
        <v>147</v>
      </c>
      <c r="B157" s="64"/>
      <c r="C157" s="60" t="s">
        <v>243</v>
      </c>
      <c r="D157" s="105">
        <v>0.4</v>
      </c>
      <c r="E157" s="107" t="s">
        <v>244</v>
      </c>
      <c r="F157" s="107" t="s">
        <v>68</v>
      </c>
      <c r="G157" s="101" t="s">
        <v>5</v>
      </c>
      <c r="H157" s="102">
        <v>465</v>
      </c>
      <c r="I157" s="102">
        <v>21516</v>
      </c>
      <c r="J157" s="101"/>
      <c r="K157" s="115"/>
      <c r="L157" s="104" t="s">
        <v>209</v>
      </c>
      <c r="M157" s="42" t="s">
        <v>472</v>
      </c>
      <c r="N157" s="45"/>
    </row>
    <row r="158" spans="1:14" ht="245.25" customHeight="1">
      <c r="A158" s="12">
        <v>148</v>
      </c>
      <c r="B158" s="64"/>
      <c r="C158" s="60" t="s">
        <v>245</v>
      </c>
      <c r="D158" s="105">
        <v>0.8</v>
      </c>
      <c r="E158" s="107" t="s">
        <v>246</v>
      </c>
      <c r="F158" s="107" t="s">
        <v>68</v>
      </c>
      <c r="G158" s="110" t="s">
        <v>6</v>
      </c>
      <c r="H158" s="102">
        <v>837</v>
      </c>
      <c r="I158" s="102">
        <v>38934</v>
      </c>
      <c r="J158" s="101"/>
      <c r="K158" s="115"/>
      <c r="L158" s="104" t="s">
        <v>209</v>
      </c>
      <c r="M158" s="42" t="s">
        <v>472</v>
      </c>
      <c r="N158" s="45"/>
    </row>
    <row r="159" spans="1:14" ht="132" customHeight="1">
      <c r="A159" s="181">
        <v>149</v>
      </c>
      <c r="B159" s="192" t="s">
        <v>250</v>
      </c>
      <c r="C159" s="183">
        <v>6</v>
      </c>
      <c r="D159" s="184">
        <f>SUM(D151:D158)</f>
        <v>3.252</v>
      </c>
      <c r="E159" s="196"/>
      <c r="F159" s="196"/>
      <c r="G159" s="197"/>
      <c r="H159" s="187">
        <f>SUM(H151:H158)</f>
        <v>2776</v>
      </c>
      <c r="I159" s="187">
        <f>SUM(I151:I158)</f>
        <v>126042</v>
      </c>
      <c r="J159" s="198"/>
      <c r="K159" s="187">
        <f>SUM(K151:K158)</f>
        <v>5944</v>
      </c>
      <c r="L159" s="189"/>
      <c r="M159" s="199" t="s">
        <v>479</v>
      </c>
      <c r="N159" s="191"/>
    </row>
    <row r="160" spans="1:14" ht="171" customHeight="1">
      <c r="A160" s="200">
        <v>150</v>
      </c>
      <c r="B160" s="201" t="s">
        <v>251</v>
      </c>
      <c r="C160" s="202">
        <f>C159+C150+C139+C125</f>
        <v>19</v>
      </c>
      <c r="D160" s="203">
        <f>D159+D150+D139+D125</f>
        <v>8.638000000000002</v>
      </c>
      <c r="E160" s="204"/>
      <c r="F160" s="204"/>
      <c r="G160" s="205"/>
      <c r="H160" s="206">
        <f>H159+H150+H139+H125</f>
        <v>3948</v>
      </c>
      <c r="I160" s="206">
        <f>I159+I150+I139+I125</f>
        <v>174477</v>
      </c>
      <c r="J160" s="205"/>
      <c r="K160" s="206">
        <f>K159+K150+K139+K125</f>
        <v>29676</v>
      </c>
      <c r="L160" s="207"/>
      <c r="M160" s="203" t="s">
        <v>480</v>
      </c>
      <c r="N160" s="208"/>
    </row>
    <row r="161" spans="1:14" ht="156.75" customHeight="1">
      <c r="A161" s="12">
        <v>151</v>
      </c>
      <c r="B161" s="237" t="s">
        <v>433</v>
      </c>
      <c r="C161" s="65"/>
      <c r="D161" s="119"/>
      <c r="E161" s="107"/>
      <c r="F161" s="107"/>
      <c r="G161" s="101"/>
      <c r="H161" s="115"/>
      <c r="I161" s="115"/>
      <c r="J161" s="101"/>
      <c r="K161" s="115"/>
      <c r="L161" s="104"/>
      <c r="M161" s="45"/>
      <c r="N161" s="39" t="s">
        <v>443</v>
      </c>
    </row>
    <row r="162" spans="1:14" ht="110.25" customHeight="1">
      <c r="A162" s="12">
        <v>152</v>
      </c>
      <c r="B162" s="66" t="s">
        <v>231</v>
      </c>
      <c r="C162" s="65" t="s">
        <v>229</v>
      </c>
      <c r="D162" s="105">
        <v>0.5</v>
      </c>
      <c r="E162" s="107" t="s">
        <v>67</v>
      </c>
      <c r="F162" s="107" t="s">
        <v>68</v>
      </c>
      <c r="G162" s="101"/>
      <c r="H162" s="101"/>
      <c r="I162" s="102"/>
      <c r="J162" s="101" t="s">
        <v>302</v>
      </c>
      <c r="K162" s="102">
        <v>819</v>
      </c>
      <c r="L162" s="120" t="s">
        <v>444</v>
      </c>
      <c r="M162" s="42" t="s">
        <v>472</v>
      </c>
      <c r="N162" s="45"/>
    </row>
    <row r="163" spans="1:14" ht="105" customHeight="1">
      <c r="A163" s="12">
        <v>153</v>
      </c>
      <c r="B163" s="59" t="s">
        <v>232</v>
      </c>
      <c r="C163" s="65" t="s">
        <v>229</v>
      </c>
      <c r="D163" s="105">
        <v>0.5</v>
      </c>
      <c r="E163" s="107" t="s">
        <v>67</v>
      </c>
      <c r="F163" s="107" t="s">
        <v>68</v>
      </c>
      <c r="G163" s="101"/>
      <c r="H163" s="101"/>
      <c r="I163" s="102"/>
      <c r="J163" s="101" t="s">
        <v>303</v>
      </c>
      <c r="K163" s="102">
        <v>6099</v>
      </c>
      <c r="L163" s="120" t="s">
        <v>444</v>
      </c>
      <c r="M163" s="42" t="s">
        <v>471</v>
      </c>
      <c r="N163" s="45"/>
    </row>
    <row r="164" spans="1:14" ht="153.75" customHeight="1">
      <c r="A164" s="200">
        <v>154</v>
      </c>
      <c r="B164" s="209" t="s">
        <v>230</v>
      </c>
      <c r="C164" s="202">
        <v>1</v>
      </c>
      <c r="D164" s="203">
        <f>SUM(D162:D163)</f>
        <v>1</v>
      </c>
      <c r="E164" s="204"/>
      <c r="F164" s="204"/>
      <c r="G164" s="205"/>
      <c r="H164" s="210">
        <v>0</v>
      </c>
      <c r="I164" s="206">
        <v>0</v>
      </c>
      <c r="J164" s="205"/>
      <c r="K164" s="206">
        <f>SUM(K162:K163)</f>
        <v>6918</v>
      </c>
      <c r="L164" s="207"/>
      <c r="M164" s="203" t="s">
        <v>493</v>
      </c>
      <c r="N164" s="208"/>
    </row>
    <row r="165" spans="1:14" ht="135.75" customHeight="1">
      <c r="A165" s="12">
        <v>155</v>
      </c>
      <c r="B165" s="238" t="s">
        <v>509</v>
      </c>
      <c r="C165" s="65"/>
      <c r="D165" s="100"/>
      <c r="E165" s="107"/>
      <c r="F165" s="107"/>
      <c r="G165" s="101"/>
      <c r="H165" s="101"/>
      <c r="I165" s="102"/>
      <c r="J165" s="101"/>
      <c r="K165" s="102"/>
      <c r="L165" s="104"/>
      <c r="M165" s="45"/>
      <c r="N165" s="39" t="s">
        <v>443</v>
      </c>
    </row>
    <row r="166" spans="1:14" ht="232.5" customHeight="1">
      <c r="A166" s="12">
        <v>156</v>
      </c>
      <c r="B166" s="67" t="s">
        <v>252</v>
      </c>
      <c r="C166" s="65" t="s">
        <v>194</v>
      </c>
      <c r="D166" s="100">
        <v>9.6</v>
      </c>
      <c r="E166" s="107" t="s">
        <v>67</v>
      </c>
      <c r="F166" s="107" t="s">
        <v>68</v>
      </c>
      <c r="G166" s="101" t="s">
        <v>7</v>
      </c>
      <c r="H166" s="102">
        <v>527</v>
      </c>
      <c r="I166" s="102">
        <v>26016.6</v>
      </c>
      <c r="J166" s="121"/>
      <c r="K166" s="121"/>
      <c r="L166" s="104" t="s">
        <v>253</v>
      </c>
      <c r="M166" s="42" t="s">
        <v>473</v>
      </c>
      <c r="N166" s="45"/>
    </row>
    <row r="167" spans="1:14" ht="118.5" customHeight="1">
      <c r="A167" s="12">
        <v>157</v>
      </c>
      <c r="B167" s="67"/>
      <c r="C167" s="65" t="s">
        <v>194</v>
      </c>
      <c r="D167" s="100"/>
      <c r="E167" s="107"/>
      <c r="F167" s="107"/>
      <c r="G167" s="101"/>
      <c r="H167" s="101"/>
      <c r="I167" s="102"/>
      <c r="J167" s="101" t="s">
        <v>304</v>
      </c>
      <c r="K167" s="102">
        <v>1424</v>
      </c>
      <c r="L167" s="104"/>
      <c r="M167" s="42" t="s">
        <v>472</v>
      </c>
      <c r="N167" s="45"/>
    </row>
    <row r="168" spans="1:14" ht="57" customHeight="1">
      <c r="A168" s="12">
        <v>158</v>
      </c>
      <c r="B168" s="67"/>
      <c r="C168" s="65" t="s">
        <v>194</v>
      </c>
      <c r="D168" s="100"/>
      <c r="E168" s="107"/>
      <c r="F168" s="107"/>
      <c r="G168" s="101"/>
      <c r="H168" s="101"/>
      <c r="I168" s="102"/>
      <c r="J168" s="101" t="s">
        <v>305</v>
      </c>
      <c r="K168" s="102">
        <v>1202</v>
      </c>
      <c r="L168" s="104"/>
      <c r="M168" s="42" t="s">
        <v>472</v>
      </c>
      <c r="N168" s="45"/>
    </row>
    <row r="169" spans="1:14" ht="103.5" customHeight="1">
      <c r="A169" s="12">
        <v>159</v>
      </c>
      <c r="B169" s="67"/>
      <c r="C169" s="65" t="s">
        <v>194</v>
      </c>
      <c r="D169" s="100"/>
      <c r="E169" s="107"/>
      <c r="F169" s="107"/>
      <c r="G169" s="101"/>
      <c r="H169" s="101"/>
      <c r="I169" s="102"/>
      <c r="J169" s="101" t="s">
        <v>306</v>
      </c>
      <c r="K169" s="102">
        <v>811</v>
      </c>
      <c r="L169" s="104"/>
      <c r="M169" s="42" t="s">
        <v>472</v>
      </c>
      <c r="N169" s="45"/>
    </row>
    <row r="170" spans="1:14" ht="126" customHeight="1">
      <c r="A170" s="12">
        <v>160</v>
      </c>
      <c r="B170" s="67"/>
      <c r="C170" s="65" t="s">
        <v>194</v>
      </c>
      <c r="D170" s="100"/>
      <c r="E170" s="107"/>
      <c r="F170" s="107"/>
      <c r="G170" s="101"/>
      <c r="H170" s="101"/>
      <c r="I170" s="102"/>
      <c r="J170" s="101" t="s">
        <v>307</v>
      </c>
      <c r="K170" s="102">
        <v>423</v>
      </c>
      <c r="L170" s="104"/>
      <c r="M170" s="42" t="s">
        <v>472</v>
      </c>
      <c r="N170" s="45"/>
    </row>
    <row r="171" spans="1:14" ht="58.5" customHeight="1">
      <c r="A171" s="12">
        <v>161</v>
      </c>
      <c r="B171" s="67"/>
      <c r="C171" s="65" t="s">
        <v>194</v>
      </c>
      <c r="D171" s="100"/>
      <c r="E171" s="107"/>
      <c r="F171" s="107"/>
      <c r="G171" s="101"/>
      <c r="H171" s="101"/>
      <c r="I171" s="102"/>
      <c r="J171" s="101" t="s">
        <v>308</v>
      </c>
      <c r="K171" s="102">
        <v>2853</v>
      </c>
      <c r="L171" s="104"/>
      <c r="M171" s="42" t="s">
        <v>472</v>
      </c>
      <c r="N171" s="45"/>
    </row>
    <row r="172" spans="1:14" ht="58.5" customHeight="1">
      <c r="A172" s="12">
        <v>162</v>
      </c>
      <c r="B172" s="67"/>
      <c r="C172" s="65" t="s">
        <v>194</v>
      </c>
      <c r="D172" s="100"/>
      <c r="E172" s="107"/>
      <c r="F172" s="107"/>
      <c r="G172" s="101"/>
      <c r="H172" s="101"/>
      <c r="I172" s="102"/>
      <c r="J172" s="101" t="s">
        <v>254</v>
      </c>
      <c r="K172" s="102">
        <v>427</v>
      </c>
      <c r="L172" s="104"/>
      <c r="M172" s="42" t="s">
        <v>471</v>
      </c>
      <c r="N172" s="45"/>
    </row>
    <row r="173" spans="1:14" ht="81" customHeight="1">
      <c r="A173" s="12">
        <v>163</v>
      </c>
      <c r="B173" s="67"/>
      <c r="C173" s="65" t="s">
        <v>158</v>
      </c>
      <c r="D173" s="100"/>
      <c r="E173" s="107"/>
      <c r="F173" s="107"/>
      <c r="G173" s="101"/>
      <c r="H173" s="101"/>
      <c r="I173" s="102"/>
      <c r="J173" s="101" t="s">
        <v>255</v>
      </c>
      <c r="K173" s="102">
        <v>100</v>
      </c>
      <c r="L173" s="104"/>
      <c r="M173" s="42" t="s">
        <v>471</v>
      </c>
      <c r="N173" s="45"/>
    </row>
    <row r="174" spans="1:14" ht="81.75" customHeight="1">
      <c r="A174" s="12">
        <v>164</v>
      </c>
      <c r="B174" s="67"/>
      <c r="C174" s="65" t="s">
        <v>194</v>
      </c>
      <c r="D174" s="100"/>
      <c r="E174" s="107"/>
      <c r="F174" s="107"/>
      <c r="G174" s="101"/>
      <c r="H174" s="101"/>
      <c r="I174" s="102"/>
      <c r="J174" s="101" t="s">
        <v>309</v>
      </c>
      <c r="K174" s="102">
        <v>781</v>
      </c>
      <c r="L174" s="104"/>
      <c r="M174" s="42" t="s">
        <v>472</v>
      </c>
      <c r="N174" s="45"/>
    </row>
    <row r="175" spans="1:14" ht="409.5" customHeight="1">
      <c r="A175" s="12">
        <v>165</v>
      </c>
      <c r="B175" s="59"/>
      <c r="C175" s="65" t="s">
        <v>153</v>
      </c>
      <c r="D175" s="105">
        <v>8.1</v>
      </c>
      <c r="E175" s="107" t="s">
        <v>67</v>
      </c>
      <c r="F175" s="107" t="s">
        <v>68</v>
      </c>
      <c r="G175" s="110" t="s">
        <v>8</v>
      </c>
      <c r="H175" s="101">
        <v>1119</v>
      </c>
      <c r="I175" s="102">
        <v>50826</v>
      </c>
      <c r="J175" s="101"/>
      <c r="K175" s="102"/>
      <c r="L175" s="104"/>
      <c r="M175" s="42" t="s">
        <v>474</v>
      </c>
      <c r="N175" s="45"/>
    </row>
    <row r="176" spans="1:14" ht="42.75" customHeight="1">
      <c r="A176" s="12">
        <v>166</v>
      </c>
      <c r="B176" s="59"/>
      <c r="C176" s="65"/>
      <c r="D176" s="100"/>
      <c r="E176" s="107"/>
      <c r="F176" s="107"/>
      <c r="G176" s="101"/>
      <c r="H176" s="101"/>
      <c r="I176" s="102"/>
      <c r="J176" s="101" t="s">
        <v>310</v>
      </c>
      <c r="K176" s="102">
        <v>3900</v>
      </c>
      <c r="L176" s="104"/>
      <c r="M176" s="42" t="s">
        <v>472</v>
      </c>
      <c r="N176" s="45"/>
    </row>
    <row r="177" spans="1:14" ht="85.5" customHeight="1">
      <c r="A177" s="12">
        <v>167</v>
      </c>
      <c r="B177" s="59"/>
      <c r="C177" s="65"/>
      <c r="D177" s="100"/>
      <c r="E177" s="107"/>
      <c r="F177" s="107"/>
      <c r="G177" s="101"/>
      <c r="H177" s="101"/>
      <c r="I177" s="102"/>
      <c r="J177" s="110" t="s">
        <v>353</v>
      </c>
      <c r="K177" s="102">
        <v>1498</v>
      </c>
      <c r="L177" s="104"/>
      <c r="M177" s="42" t="s">
        <v>472</v>
      </c>
      <c r="N177" s="45"/>
    </row>
    <row r="178" spans="1:14" ht="87.75" customHeight="1">
      <c r="A178" s="12">
        <v>168</v>
      </c>
      <c r="B178" s="59"/>
      <c r="C178" s="65"/>
      <c r="D178" s="100"/>
      <c r="E178" s="107"/>
      <c r="F178" s="107"/>
      <c r="G178" s="101"/>
      <c r="H178" s="101"/>
      <c r="I178" s="102"/>
      <c r="J178" s="101" t="s">
        <v>311</v>
      </c>
      <c r="K178" s="102">
        <v>669</v>
      </c>
      <c r="L178" s="104"/>
      <c r="M178" s="42" t="s">
        <v>472</v>
      </c>
      <c r="N178" s="45"/>
    </row>
    <row r="179" spans="1:14" ht="205.5" customHeight="1">
      <c r="A179" s="12">
        <v>169</v>
      </c>
      <c r="B179" s="59"/>
      <c r="C179" s="65" t="s">
        <v>256</v>
      </c>
      <c r="D179" s="100">
        <v>3.8</v>
      </c>
      <c r="E179" s="107" t="s">
        <v>257</v>
      </c>
      <c r="F179" s="107" t="s">
        <v>68</v>
      </c>
      <c r="G179" s="110" t="s">
        <v>9</v>
      </c>
      <c r="H179" s="102">
        <v>650</v>
      </c>
      <c r="I179" s="102">
        <v>27114</v>
      </c>
      <c r="J179" s="101"/>
      <c r="K179" s="102"/>
      <c r="L179" s="104"/>
      <c r="M179" s="42" t="s">
        <v>472</v>
      </c>
      <c r="N179" s="45"/>
    </row>
    <row r="180" spans="1:14" ht="162" customHeight="1">
      <c r="A180" s="181">
        <v>170</v>
      </c>
      <c r="B180" s="211" t="s">
        <v>258</v>
      </c>
      <c r="C180" s="212">
        <v>3</v>
      </c>
      <c r="D180" s="213">
        <f>SUM(D166:D179)</f>
        <v>21.5</v>
      </c>
      <c r="E180" s="214"/>
      <c r="F180" s="214"/>
      <c r="G180" s="215"/>
      <c r="H180" s="216">
        <f>SUM(H166:H179)</f>
        <v>2296</v>
      </c>
      <c r="I180" s="216">
        <f>I179+I175+I166</f>
        <v>103956.6</v>
      </c>
      <c r="J180" s="215"/>
      <c r="K180" s="216">
        <f>SUM(K166:K179)</f>
        <v>14088</v>
      </c>
      <c r="L180" s="189"/>
      <c r="M180" s="199" t="s">
        <v>494</v>
      </c>
      <c r="N180" s="191"/>
    </row>
    <row r="181" spans="1:14" ht="94.5" customHeight="1">
      <c r="A181" s="12">
        <v>171</v>
      </c>
      <c r="B181" s="63" t="s">
        <v>52</v>
      </c>
      <c r="C181" s="60" t="s">
        <v>149</v>
      </c>
      <c r="D181" s="100">
        <v>1.3</v>
      </c>
      <c r="E181" s="107" t="s">
        <v>67</v>
      </c>
      <c r="F181" s="107" t="s">
        <v>68</v>
      </c>
      <c r="G181" s="101"/>
      <c r="H181" s="101"/>
      <c r="I181" s="102"/>
      <c r="J181" s="101" t="s">
        <v>259</v>
      </c>
      <c r="K181" s="102">
        <v>1425</v>
      </c>
      <c r="L181" s="104" t="s">
        <v>445</v>
      </c>
      <c r="M181" s="42" t="s">
        <v>472</v>
      </c>
      <c r="N181" s="45"/>
    </row>
    <row r="182" spans="1:14" ht="103.5" customHeight="1">
      <c r="A182" s="12">
        <v>172</v>
      </c>
      <c r="B182" s="59"/>
      <c r="C182" s="60" t="s">
        <v>149</v>
      </c>
      <c r="D182" s="100">
        <v>0.92</v>
      </c>
      <c r="E182" s="107" t="s">
        <v>257</v>
      </c>
      <c r="F182" s="107" t="s">
        <v>68</v>
      </c>
      <c r="G182" s="101"/>
      <c r="H182" s="101"/>
      <c r="I182" s="102"/>
      <c r="J182" s="101" t="s">
        <v>312</v>
      </c>
      <c r="K182" s="102">
        <v>2205</v>
      </c>
      <c r="L182" s="104"/>
      <c r="M182" s="42" t="s">
        <v>472</v>
      </c>
      <c r="N182" s="45"/>
    </row>
    <row r="183" spans="1:14" ht="135" customHeight="1">
      <c r="A183" s="12">
        <v>173</v>
      </c>
      <c r="B183" s="59"/>
      <c r="C183" s="60" t="s">
        <v>439</v>
      </c>
      <c r="D183" s="100">
        <v>1.3</v>
      </c>
      <c r="E183" s="107" t="s">
        <v>257</v>
      </c>
      <c r="F183" s="107" t="s">
        <v>68</v>
      </c>
      <c r="G183" s="101"/>
      <c r="H183" s="101"/>
      <c r="I183" s="102"/>
      <c r="J183" s="101" t="s">
        <v>313</v>
      </c>
      <c r="K183" s="102">
        <v>2381</v>
      </c>
      <c r="L183" s="104"/>
      <c r="M183" s="42" t="s">
        <v>472</v>
      </c>
      <c r="N183" s="45"/>
    </row>
    <row r="184" spans="1:14" ht="105" customHeight="1">
      <c r="A184" s="12">
        <v>174</v>
      </c>
      <c r="B184" s="59"/>
      <c r="C184" s="60" t="s">
        <v>440</v>
      </c>
      <c r="D184" s="100">
        <v>2.1</v>
      </c>
      <c r="E184" s="107" t="s">
        <v>314</v>
      </c>
      <c r="F184" s="107" t="s">
        <v>68</v>
      </c>
      <c r="G184" s="101"/>
      <c r="H184" s="101"/>
      <c r="I184" s="102"/>
      <c r="J184" s="101" t="s">
        <v>315</v>
      </c>
      <c r="K184" s="102">
        <v>2911</v>
      </c>
      <c r="L184" s="104"/>
      <c r="M184" s="42" t="s">
        <v>472</v>
      </c>
      <c r="N184" s="45"/>
    </row>
    <row r="185" spans="1:14" ht="105" customHeight="1">
      <c r="A185" s="12">
        <v>175</v>
      </c>
      <c r="B185" s="59"/>
      <c r="C185" s="60" t="s">
        <v>31</v>
      </c>
      <c r="D185" s="100">
        <v>1.3</v>
      </c>
      <c r="E185" s="107" t="s">
        <v>257</v>
      </c>
      <c r="F185" s="107" t="s">
        <v>68</v>
      </c>
      <c r="G185" s="101"/>
      <c r="H185" s="101"/>
      <c r="I185" s="102"/>
      <c r="J185" s="110" t="s">
        <v>354</v>
      </c>
      <c r="K185" s="102">
        <v>2364</v>
      </c>
      <c r="L185" s="104"/>
      <c r="M185" s="42" t="s">
        <v>472</v>
      </c>
      <c r="N185" s="45"/>
    </row>
    <row r="186" spans="1:14" ht="91.5" customHeight="1">
      <c r="A186" s="12">
        <v>176</v>
      </c>
      <c r="B186" s="59"/>
      <c r="C186" s="65" t="s">
        <v>149</v>
      </c>
      <c r="D186" s="100">
        <v>1.3</v>
      </c>
      <c r="E186" s="107" t="s">
        <v>257</v>
      </c>
      <c r="F186" s="107" t="s">
        <v>68</v>
      </c>
      <c r="G186" s="101"/>
      <c r="H186" s="101"/>
      <c r="I186" s="102"/>
      <c r="J186" s="101" t="s">
        <v>316</v>
      </c>
      <c r="K186" s="102">
        <v>436</v>
      </c>
      <c r="L186" s="104"/>
      <c r="M186" s="42" t="s">
        <v>472</v>
      </c>
      <c r="N186" s="45"/>
    </row>
    <row r="187" spans="1:14" ht="97.5" customHeight="1">
      <c r="A187" s="12">
        <v>177</v>
      </c>
      <c r="B187" s="59"/>
      <c r="C187" s="65" t="s">
        <v>149</v>
      </c>
      <c r="D187" s="100">
        <v>0.65</v>
      </c>
      <c r="E187" s="107" t="s">
        <v>314</v>
      </c>
      <c r="F187" s="107" t="s">
        <v>68</v>
      </c>
      <c r="G187" s="101"/>
      <c r="H187" s="101"/>
      <c r="I187" s="102"/>
      <c r="J187" s="101" t="s">
        <v>317</v>
      </c>
      <c r="K187" s="102">
        <v>456</v>
      </c>
      <c r="L187" s="104"/>
      <c r="M187" s="42" t="s">
        <v>472</v>
      </c>
      <c r="N187" s="45"/>
    </row>
    <row r="188" spans="1:14" ht="99" customHeight="1">
      <c r="A188" s="12">
        <v>178</v>
      </c>
      <c r="B188" s="59"/>
      <c r="C188" s="65" t="s">
        <v>149</v>
      </c>
      <c r="D188" s="100">
        <v>1.3</v>
      </c>
      <c r="E188" s="107" t="s">
        <v>257</v>
      </c>
      <c r="F188" s="107" t="s">
        <v>68</v>
      </c>
      <c r="G188" s="101"/>
      <c r="H188" s="101"/>
      <c r="I188" s="102"/>
      <c r="J188" s="101" t="s">
        <v>318</v>
      </c>
      <c r="K188" s="102">
        <v>756</v>
      </c>
      <c r="L188" s="104" t="s">
        <v>253</v>
      </c>
      <c r="M188" s="42" t="s">
        <v>472</v>
      </c>
      <c r="N188" s="45"/>
    </row>
    <row r="189" spans="1:14" ht="409.5" customHeight="1">
      <c r="A189" s="12">
        <v>179</v>
      </c>
      <c r="B189" s="59"/>
      <c r="C189" s="65" t="s">
        <v>463</v>
      </c>
      <c r="D189" s="105">
        <v>15</v>
      </c>
      <c r="E189" s="107" t="s">
        <v>257</v>
      </c>
      <c r="F189" s="107" t="s">
        <v>68</v>
      </c>
      <c r="G189" s="239" t="s">
        <v>10</v>
      </c>
      <c r="H189" s="102">
        <v>3493</v>
      </c>
      <c r="I189" s="113">
        <v>149906</v>
      </c>
      <c r="J189" s="101"/>
      <c r="K189" s="102"/>
      <c r="L189" s="104" t="s">
        <v>319</v>
      </c>
      <c r="M189" s="42" t="s">
        <v>471</v>
      </c>
      <c r="N189" s="45"/>
    </row>
    <row r="190" spans="1:14" ht="137.25" customHeight="1">
      <c r="A190" s="12">
        <v>180</v>
      </c>
      <c r="B190" s="59"/>
      <c r="C190" s="68" t="s">
        <v>194</v>
      </c>
      <c r="D190" s="100">
        <v>3.5</v>
      </c>
      <c r="E190" s="107" t="s">
        <v>257</v>
      </c>
      <c r="F190" s="107" t="s">
        <v>323</v>
      </c>
      <c r="G190" s="101"/>
      <c r="H190" s="102"/>
      <c r="I190" s="122"/>
      <c r="J190" s="123" t="s">
        <v>325</v>
      </c>
      <c r="K190" s="124">
        <v>56567</v>
      </c>
      <c r="L190" s="125" t="s">
        <v>324</v>
      </c>
      <c r="M190" s="42" t="s">
        <v>471</v>
      </c>
      <c r="N190" s="45"/>
    </row>
    <row r="191" spans="1:14" ht="79.5" customHeight="1">
      <c r="A191" s="12">
        <v>181</v>
      </c>
      <c r="B191" s="59"/>
      <c r="C191" s="65"/>
      <c r="D191" s="100"/>
      <c r="E191" s="107"/>
      <c r="F191" s="107"/>
      <c r="G191" s="101"/>
      <c r="H191" s="102"/>
      <c r="I191" s="122"/>
      <c r="J191" s="123" t="s">
        <v>355</v>
      </c>
      <c r="K191" s="124">
        <v>1171</v>
      </c>
      <c r="L191" s="125"/>
      <c r="M191" s="42" t="s">
        <v>471</v>
      </c>
      <c r="N191" s="45"/>
    </row>
    <row r="192" spans="1:14" ht="109.5" customHeight="1">
      <c r="A192" s="12">
        <v>182</v>
      </c>
      <c r="B192" s="59"/>
      <c r="C192" s="65"/>
      <c r="D192" s="100"/>
      <c r="E192" s="107"/>
      <c r="F192" s="107"/>
      <c r="G192" s="101"/>
      <c r="H192" s="102"/>
      <c r="I192" s="122"/>
      <c r="J192" s="123" t="s">
        <v>356</v>
      </c>
      <c r="K192" s="124">
        <v>3615</v>
      </c>
      <c r="L192" s="125"/>
      <c r="M192" s="42" t="s">
        <v>471</v>
      </c>
      <c r="N192" s="45"/>
    </row>
    <row r="193" spans="1:14" ht="79.5" customHeight="1">
      <c r="A193" s="12">
        <v>183</v>
      </c>
      <c r="B193" s="59"/>
      <c r="C193" s="65"/>
      <c r="D193" s="100"/>
      <c r="E193" s="107"/>
      <c r="F193" s="107"/>
      <c r="G193" s="101"/>
      <c r="H193" s="102"/>
      <c r="I193" s="122"/>
      <c r="J193" s="123" t="s">
        <v>357</v>
      </c>
      <c r="K193" s="124">
        <v>662</v>
      </c>
      <c r="L193" s="125"/>
      <c r="M193" s="42" t="s">
        <v>471</v>
      </c>
      <c r="N193" s="45"/>
    </row>
    <row r="194" spans="1:14" ht="104.25" customHeight="1">
      <c r="A194" s="12">
        <v>184</v>
      </c>
      <c r="B194" s="59"/>
      <c r="C194" s="65"/>
      <c r="D194" s="100"/>
      <c r="E194" s="107"/>
      <c r="F194" s="107"/>
      <c r="G194" s="101"/>
      <c r="H194" s="102"/>
      <c r="I194" s="122"/>
      <c r="J194" s="123" t="s">
        <v>358</v>
      </c>
      <c r="K194" s="124">
        <v>1076</v>
      </c>
      <c r="L194" s="125"/>
      <c r="M194" s="42" t="s">
        <v>471</v>
      </c>
      <c r="N194" s="45"/>
    </row>
    <row r="195" spans="1:14" ht="124.5" customHeight="1">
      <c r="A195" s="12">
        <v>185</v>
      </c>
      <c r="B195" s="59"/>
      <c r="C195" s="65"/>
      <c r="D195" s="100"/>
      <c r="E195" s="107"/>
      <c r="F195" s="107"/>
      <c r="G195" s="101"/>
      <c r="H195" s="102"/>
      <c r="I195" s="122"/>
      <c r="J195" s="123" t="s">
        <v>359</v>
      </c>
      <c r="K195" s="124">
        <v>1118</v>
      </c>
      <c r="L195" s="125"/>
      <c r="M195" s="42" t="s">
        <v>471</v>
      </c>
      <c r="N195" s="45"/>
    </row>
    <row r="196" spans="1:14" ht="79.5" customHeight="1">
      <c r="A196" s="12">
        <v>186</v>
      </c>
      <c r="B196" s="59"/>
      <c r="C196" s="65"/>
      <c r="D196" s="100"/>
      <c r="E196" s="107"/>
      <c r="F196" s="107"/>
      <c r="G196" s="101"/>
      <c r="H196" s="102"/>
      <c r="I196" s="122"/>
      <c r="J196" s="123" t="s">
        <v>360</v>
      </c>
      <c r="K196" s="124">
        <v>633</v>
      </c>
      <c r="L196" s="125"/>
      <c r="M196" s="42" t="s">
        <v>471</v>
      </c>
      <c r="N196" s="45"/>
    </row>
    <row r="197" spans="1:14" ht="104.25" customHeight="1">
      <c r="A197" s="12">
        <v>187</v>
      </c>
      <c r="B197" s="59"/>
      <c r="C197" s="65"/>
      <c r="D197" s="100"/>
      <c r="E197" s="107"/>
      <c r="F197" s="107"/>
      <c r="G197" s="101"/>
      <c r="H197" s="102"/>
      <c r="I197" s="122"/>
      <c r="J197" s="123" t="s">
        <v>361</v>
      </c>
      <c r="K197" s="124">
        <v>895</v>
      </c>
      <c r="L197" s="125"/>
      <c r="M197" s="42" t="s">
        <v>471</v>
      </c>
      <c r="N197" s="45"/>
    </row>
    <row r="198" spans="1:14" ht="79.5" customHeight="1">
      <c r="A198" s="12">
        <v>188</v>
      </c>
      <c r="B198" s="59"/>
      <c r="C198" s="65"/>
      <c r="D198" s="100"/>
      <c r="E198" s="107"/>
      <c r="F198" s="107"/>
      <c r="G198" s="101"/>
      <c r="H198" s="102"/>
      <c r="I198" s="122"/>
      <c r="J198" s="123" t="s">
        <v>362</v>
      </c>
      <c r="K198" s="124">
        <v>1730</v>
      </c>
      <c r="L198" s="125"/>
      <c r="M198" s="42" t="s">
        <v>471</v>
      </c>
      <c r="N198" s="45"/>
    </row>
    <row r="199" spans="1:14" ht="79.5" customHeight="1">
      <c r="A199" s="12">
        <v>189</v>
      </c>
      <c r="B199" s="59"/>
      <c r="C199" s="65"/>
      <c r="D199" s="100"/>
      <c r="E199" s="107"/>
      <c r="F199" s="107"/>
      <c r="G199" s="101"/>
      <c r="H199" s="102"/>
      <c r="I199" s="122"/>
      <c r="J199" s="126" t="s">
        <v>363</v>
      </c>
      <c r="K199" s="124">
        <v>755</v>
      </c>
      <c r="L199" s="125"/>
      <c r="M199" s="42" t="s">
        <v>471</v>
      </c>
      <c r="N199" s="45"/>
    </row>
    <row r="200" spans="1:14" ht="79.5" customHeight="1">
      <c r="A200" s="12">
        <v>190</v>
      </c>
      <c r="B200" s="59"/>
      <c r="C200" s="65"/>
      <c r="D200" s="100"/>
      <c r="E200" s="107"/>
      <c r="F200" s="107"/>
      <c r="G200" s="101"/>
      <c r="H200" s="102"/>
      <c r="I200" s="122"/>
      <c r="J200" s="126" t="s">
        <v>364</v>
      </c>
      <c r="K200" s="124">
        <v>2169</v>
      </c>
      <c r="L200" s="125"/>
      <c r="M200" s="42" t="s">
        <v>472</v>
      </c>
      <c r="N200" s="45"/>
    </row>
    <row r="201" spans="1:14" ht="79.5" customHeight="1">
      <c r="A201" s="12">
        <v>191</v>
      </c>
      <c r="B201" s="59"/>
      <c r="C201" s="65"/>
      <c r="D201" s="100"/>
      <c r="E201" s="107"/>
      <c r="F201" s="107"/>
      <c r="G201" s="101"/>
      <c r="H201" s="102"/>
      <c r="I201" s="122"/>
      <c r="J201" s="127" t="s">
        <v>365</v>
      </c>
      <c r="K201" s="121">
        <v>203</v>
      </c>
      <c r="L201" s="125"/>
      <c r="M201" s="42" t="s">
        <v>471</v>
      </c>
      <c r="N201" s="45"/>
    </row>
    <row r="202" spans="1:14" ht="79.5" customHeight="1">
      <c r="A202" s="12">
        <v>192</v>
      </c>
      <c r="B202" s="59"/>
      <c r="C202" s="65"/>
      <c r="D202" s="100"/>
      <c r="E202" s="107"/>
      <c r="F202" s="107"/>
      <c r="G202" s="101"/>
      <c r="H202" s="102"/>
      <c r="I202" s="122"/>
      <c r="J202" s="127" t="s">
        <v>366</v>
      </c>
      <c r="K202" s="121">
        <v>1533</v>
      </c>
      <c r="L202" s="125"/>
      <c r="M202" s="42" t="s">
        <v>472</v>
      </c>
      <c r="N202" s="45"/>
    </row>
    <row r="203" spans="1:14" ht="79.5" customHeight="1">
      <c r="A203" s="12">
        <v>193</v>
      </c>
      <c r="B203" s="59"/>
      <c r="C203" s="65"/>
      <c r="D203" s="100"/>
      <c r="E203" s="107"/>
      <c r="F203" s="107"/>
      <c r="G203" s="101"/>
      <c r="H203" s="102"/>
      <c r="I203" s="122"/>
      <c r="J203" s="127" t="s">
        <v>367</v>
      </c>
      <c r="K203" s="121">
        <v>694</v>
      </c>
      <c r="L203" s="125"/>
      <c r="M203" s="42" t="s">
        <v>472</v>
      </c>
      <c r="N203" s="45"/>
    </row>
    <row r="204" spans="1:14" ht="79.5" customHeight="1">
      <c r="A204" s="12">
        <v>194</v>
      </c>
      <c r="B204" s="59"/>
      <c r="C204" s="65"/>
      <c r="D204" s="100"/>
      <c r="E204" s="107"/>
      <c r="F204" s="107"/>
      <c r="G204" s="101"/>
      <c r="H204" s="102"/>
      <c r="I204" s="122"/>
      <c r="J204" s="114" t="s">
        <v>368</v>
      </c>
      <c r="K204" s="77">
        <v>976</v>
      </c>
      <c r="L204" s="125"/>
      <c r="M204" s="42" t="s">
        <v>472</v>
      </c>
      <c r="N204" s="45"/>
    </row>
    <row r="205" spans="1:14" ht="117" customHeight="1">
      <c r="A205" s="12">
        <v>195</v>
      </c>
      <c r="B205" s="59"/>
      <c r="C205" s="65"/>
      <c r="D205" s="100"/>
      <c r="E205" s="107"/>
      <c r="F205" s="107"/>
      <c r="G205" s="101"/>
      <c r="H205" s="102"/>
      <c r="I205" s="122"/>
      <c r="J205" s="114" t="s">
        <v>369</v>
      </c>
      <c r="K205" s="77">
        <v>405</v>
      </c>
      <c r="L205" s="125"/>
      <c r="M205" s="42" t="s">
        <v>471</v>
      </c>
      <c r="N205" s="45"/>
    </row>
    <row r="206" spans="1:14" ht="79.5" customHeight="1">
      <c r="A206" s="12">
        <v>196</v>
      </c>
      <c r="B206" s="59"/>
      <c r="C206" s="65"/>
      <c r="D206" s="100"/>
      <c r="E206" s="107"/>
      <c r="F206" s="107"/>
      <c r="G206" s="101"/>
      <c r="H206" s="102"/>
      <c r="I206" s="122"/>
      <c r="J206" s="114" t="s">
        <v>370</v>
      </c>
      <c r="K206" s="77">
        <v>396</v>
      </c>
      <c r="L206" s="125"/>
      <c r="M206" s="42" t="s">
        <v>471</v>
      </c>
      <c r="N206" s="45"/>
    </row>
    <row r="207" spans="1:14" ht="79.5" customHeight="1">
      <c r="A207" s="12">
        <v>197</v>
      </c>
      <c r="B207" s="59"/>
      <c r="C207" s="65"/>
      <c r="D207" s="100"/>
      <c r="E207" s="107"/>
      <c r="F207" s="107"/>
      <c r="G207" s="101"/>
      <c r="H207" s="102"/>
      <c r="I207" s="122"/>
      <c r="J207" s="114" t="s">
        <v>371</v>
      </c>
      <c r="K207" s="77">
        <v>483</v>
      </c>
      <c r="L207" s="125"/>
      <c r="M207" s="42" t="s">
        <v>471</v>
      </c>
      <c r="N207" s="45"/>
    </row>
    <row r="208" spans="1:14" ht="279" customHeight="1">
      <c r="A208" s="12">
        <v>198</v>
      </c>
      <c r="B208" s="59"/>
      <c r="C208" s="65" t="s">
        <v>511</v>
      </c>
      <c r="D208" s="100">
        <v>10</v>
      </c>
      <c r="E208" s="107" t="s">
        <v>257</v>
      </c>
      <c r="F208" s="107" t="s">
        <v>68</v>
      </c>
      <c r="G208" s="101" t="s">
        <v>322</v>
      </c>
      <c r="H208" s="102">
        <v>1609</v>
      </c>
      <c r="I208" s="113">
        <v>68574</v>
      </c>
      <c r="J208" s="101"/>
      <c r="K208" s="102"/>
      <c r="L208" s="104" t="s">
        <v>319</v>
      </c>
      <c r="M208" s="42" t="s">
        <v>472</v>
      </c>
      <c r="N208" s="45"/>
    </row>
    <row r="209" spans="1:14" ht="82.5" customHeight="1">
      <c r="A209" s="12">
        <v>199</v>
      </c>
      <c r="B209" s="59"/>
      <c r="C209" s="65" t="s">
        <v>321</v>
      </c>
      <c r="D209" s="100"/>
      <c r="E209" s="107"/>
      <c r="F209" s="107"/>
      <c r="G209" s="101"/>
      <c r="H209" s="102"/>
      <c r="I209" s="113"/>
      <c r="J209" s="103" t="s">
        <v>372</v>
      </c>
      <c r="K209" s="102">
        <v>952</v>
      </c>
      <c r="L209" s="104"/>
      <c r="M209" s="42" t="s">
        <v>471</v>
      </c>
      <c r="N209" s="45"/>
    </row>
    <row r="210" spans="1:14" ht="125.25" customHeight="1">
      <c r="A210" s="12">
        <v>200</v>
      </c>
      <c r="B210" s="59"/>
      <c r="C210" s="65"/>
      <c r="D210" s="100"/>
      <c r="E210" s="107"/>
      <c r="F210" s="107"/>
      <c r="G210" s="101"/>
      <c r="H210" s="102"/>
      <c r="I210" s="113"/>
      <c r="J210" s="103" t="s">
        <v>373</v>
      </c>
      <c r="K210" s="102">
        <v>999</v>
      </c>
      <c r="L210" s="104"/>
      <c r="M210" s="42" t="s">
        <v>471</v>
      </c>
      <c r="N210" s="45"/>
    </row>
    <row r="211" spans="1:14" ht="127.5" customHeight="1">
      <c r="A211" s="12">
        <v>201</v>
      </c>
      <c r="B211" s="59"/>
      <c r="C211" s="65"/>
      <c r="D211" s="100"/>
      <c r="E211" s="107"/>
      <c r="F211" s="107"/>
      <c r="G211" s="101"/>
      <c r="H211" s="102"/>
      <c r="I211" s="113"/>
      <c r="J211" s="103" t="s">
        <v>374</v>
      </c>
      <c r="K211" s="102">
        <v>1273</v>
      </c>
      <c r="L211" s="104"/>
      <c r="M211" s="42" t="s">
        <v>471</v>
      </c>
      <c r="N211" s="45"/>
    </row>
    <row r="212" spans="1:14" ht="107.25" customHeight="1">
      <c r="A212" s="12">
        <v>202</v>
      </c>
      <c r="B212" s="59"/>
      <c r="C212" s="65"/>
      <c r="D212" s="100"/>
      <c r="E212" s="107"/>
      <c r="F212" s="107"/>
      <c r="G212" s="101"/>
      <c r="H212" s="102"/>
      <c r="I212" s="113"/>
      <c r="J212" s="103" t="s">
        <v>375</v>
      </c>
      <c r="K212" s="102">
        <v>4442</v>
      </c>
      <c r="L212" s="104"/>
      <c r="M212" s="42" t="s">
        <v>471</v>
      </c>
      <c r="N212" s="45"/>
    </row>
    <row r="213" spans="1:14" ht="109.5" customHeight="1">
      <c r="A213" s="12">
        <v>203</v>
      </c>
      <c r="B213" s="59"/>
      <c r="C213" s="65"/>
      <c r="D213" s="100"/>
      <c r="E213" s="107"/>
      <c r="F213" s="107"/>
      <c r="G213" s="101"/>
      <c r="H213" s="102"/>
      <c r="I213" s="113"/>
      <c r="J213" s="108" t="s">
        <v>389</v>
      </c>
      <c r="K213" s="102">
        <v>3891</v>
      </c>
      <c r="L213" s="104"/>
      <c r="M213" s="42" t="s">
        <v>471</v>
      </c>
      <c r="N213" s="45"/>
    </row>
    <row r="214" spans="1:14" ht="69.75" customHeight="1">
      <c r="A214" s="12">
        <v>204</v>
      </c>
      <c r="B214" s="59"/>
      <c r="C214" s="65"/>
      <c r="D214" s="100"/>
      <c r="E214" s="107"/>
      <c r="F214" s="107"/>
      <c r="G214" s="101"/>
      <c r="H214" s="102"/>
      <c r="I214" s="113"/>
      <c r="J214" s="116" t="s">
        <v>390</v>
      </c>
      <c r="K214" s="128">
        <v>5386</v>
      </c>
      <c r="L214" s="104"/>
      <c r="M214" s="42" t="s">
        <v>472</v>
      </c>
      <c r="N214" s="45"/>
    </row>
    <row r="215" spans="1:14" ht="102" customHeight="1">
      <c r="A215" s="12">
        <v>205</v>
      </c>
      <c r="B215" s="59"/>
      <c r="C215" s="65"/>
      <c r="D215" s="100"/>
      <c r="E215" s="107"/>
      <c r="F215" s="107"/>
      <c r="G215" s="101"/>
      <c r="H215" s="102"/>
      <c r="I215" s="113"/>
      <c r="J215" s="114" t="s">
        <v>391</v>
      </c>
      <c r="K215" s="77">
        <v>3950</v>
      </c>
      <c r="L215" s="104"/>
      <c r="M215" s="42" t="s">
        <v>472</v>
      </c>
      <c r="N215" s="45"/>
    </row>
    <row r="216" spans="1:14" ht="99.75" customHeight="1">
      <c r="A216" s="12">
        <v>206</v>
      </c>
      <c r="B216" s="59"/>
      <c r="C216" s="65"/>
      <c r="D216" s="100"/>
      <c r="E216" s="107"/>
      <c r="F216" s="107"/>
      <c r="G216" s="101"/>
      <c r="H216" s="102"/>
      <c r="I216" s="113"/>
      <c r="J216" s="103" t="s">
        <v>376</v>
      </c>
      <c r="K216" s="102">
        <v>1877</v>
      </c>
      <c r="L216" s="104"/>
      <c r="M216" s="42" t="s">
        <v>472</v>
      </c>
      <c r="N216" s="45"/>
    </row>
    <row r="217" spans="1:14" ht="97.5" customHeight="1">
      <c r="A217" s="12">
        <v>207</v>
      </c>
      <c r="B217" s="59"/>
      <c r="C217" s="65"/>
      <c r="D217" s="100"/>
      <c r="E217" s="107"/>
      <c r="F217" s="107"/>
      <c r="G217" s="101"/>
      <c r="H217" s="102"/>
      <c r="I217" s="113"/>
      <c r="J217" s="103" t="s">
        <v>377</v>
      </c>
      <c r="K217" s="102">
        <v>1301</v>
      </c>
      <c r="L217" s="104"/>
      <c r="M217" s="42" t="s">
        <v>472</v>
      </c>
      <c r="N217" s="45"/>
    </row>
    <row r="218" spans="1:14" ht="112.5" customHeight="1">
      <c r="A218" s="12">
        <v>208</v>
      </c>
      <c r="B218" s="59"/>
      <c r="C218" s="65"/>
      <c r="D218" s="100"/>
      <c r="E218" s="107"/>
      <c r="F218" s="107"/>
      <c r="G218" s="101"/>
      <c r="H218" s="102"/>
      <c r="I218" s="113"/>
      <c r="J218" s="103" t="s">
        <v>378</v>
      </c>
      <c r="K218" s="102">
        <v>5022</v>
      </c>
      <c r="L218" s="104"/>
      <c r="M218" s="42" t="s">
        <v>472</v>
      </c>
      <c r="N218" s="45"/>
    </row>
    <row r="219" spans="1:14" ht="109.5" customHeight="1">
      <c r="A219" s="12">
        <v>209</v>
      </c>
      <c r="B219" s="59"/>
      <c r="C219" s="65"/>
      <c r="D219" s="100"/>
      <c r="E219" s="107"/>
      <c r="F219" s="107"/>
      <c r="G219" s="101"/>
      <c r="H219" s="102"/>
      <c r="I219" s="113"/>
      <c r="J219" s="103" t="s">
        <v>379</v>
      </c>
      <c r="K219" s="102">
        <v>1240</v>
      </c>
      <c r="L219" s="104"/>
      <c r="M219" s="42" t="s">
        <v>472</v>
      </c>
      <c r="N219" s="45"/>
    </row>
    <row r="220" spans="1:14" ht="107.25" customHeight="1">
      <c r="A220" s="12">
        <v>210</v>
      </c>
      <c r="B220" s="59"/>
      <c r="C220" s="65"/>
      <c r="D220" s="100"/>
      <c r="E220" s="107"/>
      <c r="F220" s="107"/>
      <c r="G220" s="101"/>
      <c r="H220" s="102"/>
      <c r="I220" s="113"/>
      <c r="J220" s="76" t="s">
        <v>392</v>
      </c>
      <c r="K220" s="77">
        <v>842</v>
      </c>
      <c r="L220" s="104"/>
      <c r="M220" s="42" t="s">
        <v>472</v>
      </c>
      <c r="N220" s="45"/>
    </row>
    <row r="221" spans="1:14" ht="336" customHeight="1">
      <c r="A221" s="12">
        <v>211</v>
      </c>
      <c r="B221" s="59"/>
      <c r="C221" s="65" t="s">
        <v>510</v>
      </c>
      <c r="D221" s="100">
        <v>34.8</v>
      </c>
      <c r="E221" s="107" t="s">
        <v>314</v>
      </c>
      <c r="F221" s="107" t="s">
        <v>68</v>
      </c>
      <c r="G221" s="101" t="s">
        <v>11</v>
      </c>
      <c r="H221" s="110">
        <v>5230</v>
      </c>
      <c r="I221" s="113">
        <v>228927</v>
      </c>
      <c r="J221" s="101"/>
      <c r="K221" s="102"/>
      <c r="L221" s="104" t="s">
        <v>319</v>
      </c>
      <c r="M221" s="42" t="s">
        <v>482</v>
      </c>
      <c r="N221" s="45"/>
    </row>
    <row r="222" spans="1:14" ht="87" customHeight="1">
      <c r="A222" s="12">
        <v>212</v>
      </c>
      <c r="B222" s="59"/>
      <c r="C222" s="65"/>
      <c r="D222" s="100"/>
      <c r="E222" s="107"/>
      <c r="F222" s="107"/>
      <c r="G222" s="101"/>
      <c r="H222" s="129"/>
      <c r="I222" s="113"/>
      <c r="J222" s="118" t="s">
        <v>393</v>
      </c>
      <c r="K222" s="128">
        <v>303</v>
      </c>
      <c r="L222" s="104"/>
      <c r="M222" s="42" t="s">
        <v>471</v>
      </c>
      <c r="N222" s="45"/>
    </row>
    <row r="223" spans="1:14" ht="84.75" customHeight="1">
      <c r="A223" s="12">
        <v>213</v>
      </c>
      <c r="B223" s="59"/>
      <c r="C223" s="65"/>
      <c r="D223" s="100"/>
      <c r="E223" s="107"/>
      <c r="F223" s="107"/>
      <c r="G223" s="101"/>
      <c r="H223" s="129"/>
      <c r="I223" s="113"/>
      <c r="J223" s="118" t="s">
        <v>394</v>
      </c>
      <c r="K223" s="128">
        <v>1198</v>
      </c>
      <c r="L223" s="104"/>
      <c r="M223" s="42" t="s">
        <v>472</v>
      </c>
      <c r="N223" s="45"/>
    </row>
    <row r="224" spans="1:14" ht="117" customHeight="1">
      <c r="A224" s="12">
        <v>214</v>
      </c>
      <c r="B224" s="59"/>
      <c r="C224" s="65"/>
      <c r="D224" s="100"/>
      <c r="E224" s="107"/>
      <c r="F224" s="107"/>
      <c r="G224" s="101"/>
      <c r="H224" s="129"/>
      <c r="I224" s="113"/>
      <c r="J224" s="118" t="s">
        <v>397</v>
      </c>
      <c r="K224" s="128">
        <v>1507</v>
      </c>
      <c r="L224" s="104"/>
      <c r="M224" s="42" t="s">
        <v>471</v>
      </c>
      <c r="N224" s="45"/>
    </row>
    <row r="225" spans="1:14" ht="99.75" customHeight="1">
      <c r="A225" s="12">
        <v>215</v>
      </c>
      <c r="B225" s="59"/>
      <c r="C225" s="65"/>
      <c r="D225" s="100"/>
      <c r="E225" s="107"/>
      <c r="F225" s="107"/>
      <c r="G225" s="101"/>
      <c r="H225" s="129"/>
      <c r="I225" s="113"/>
      <c r="J225" s="118" t="s">
        <v>398</v>
      </c>
      <c r="K225" s="128">
        <v>1117</v>
      </c>
      <c r="L225" s="104"/>
      <c r="M225" s="42" t="s">
        <v>472</v>
      </c>
      <c r="N225" s="45"/>
    </row>
    <row r="226" spans="1:14" ht="99.75" customHeight="1">
      <c r="A226" s="12">
        <v>216</v>
      </c>
      <c r="B226" s="59"/>
      <c r="C226" s="65"/>
      <c r="D226" s="100"/>
      <c r="E226" s="107"/>
      <c r="F226" s="107"/>
      <c r="G226" s="101"/>
      <c r="H226" s="129"/>
      <c r="I226" s="113"/>
      <c r="J226" s="118" t="s">
        <v>399</v>
      </c>
      <c r="K226" s="128">
        <v>2600</v>
      </c>
      <c r="L226" s="104"/>
      <c r="M226" s="42" t="s">
        <v>472</v>
      </c>
      <c r="N226" s="45"/>
    </row>
    <row r="227" spans="1:14" ht="69.75" customHeight="1">
      <c r="A227" s="12">
        <v>217</v>
      </c>
      <c r="B227" s="59"/>
      <c r="C227" s="65"/>
      <c r="D227" s="100"/>
      <c r="E227" s="107"/>
      <c r="F227" s="107"/>
      <c r="G227" s="101"/>
      <c r="H227" s="129"/>
      <c r="I227" s="113"/>
      <c r="J227" s="118" t="s">
        <v>396</v>
      </c>
      <c r="K227" s="128">
        <v>5870</v>
      </c>
      <c r="L227" s="104"/>
      <c r="M227" s="42" t="s">
        <v>472</v>
      </c>
      <c r="N227" s="45"/>
    </row>
    <row r="228" spans="1:14" ht="94.5" customHeight="1">
      <c r="A228" s="12">
        <v>218</v>
      </c>
      <c r="B228" s="59"/>
      <c r="C228" s="65"/>
      <c r="D228" s="100"/>
      <c r="E228" s="107"/>
      <c r="F228" s="107"/>
      <c r="G228" s="101"/>
      <c r="H228" s="129"/>
      <c r="I228" s="113"/>
      <c r="J228" s="118" t="s">
        <v>380</v>
      </c>
      <c r="K228" s="128">
        <v>2317</v>
      </c>
      <c r="L228" s="104"/>
      <c r="M228" s="42" t="s">
        <v>471</v>
      </c>
      <c r="N228" s="45"/>
    </row>
    <row r="229" spans="1:14" ht="69.75" customHeight="1">
      <c r="A229" s="12">
        <v>219</v>
      </c>
      <c r="B229" s="59"/>
      <c r="C229" s="65"/>
      <c r="D229" s="100"/>
      <c r="E229" s="107"/>
      <c r="F229" s="107"/>
      <c r="G229" s="101"/>
      <c r="H229" s="129"/>
      <c r="I229" s="113"/>
      <c r="J229" s="118" t="s">
        <v>381</v>
      </c>
      <c r="K229" s="128">
        <v>2317</v>
      </c>
      <c r="L229" s="104"/>
      <c r="M229" s="42" t="s">
        <v>471</v>
      </c>
      <c r="N229" s="45"/>
    </row>
    <row r="230" spans="1:14" ht="94.5" customHeight="1">
      <c r="A230" s="12">
        <v>220</v>
      </c>
      <c r="B230" s="59"/>
      <c r="C230" s="65"/>
      <c r="D230" s="100"/>
      <c r="E230" s="107"/>
      <c r="F230" s="107"/>
      <c r="G230" s="101"/>
      <c r="H230" s="129"/>
      <c r="I230" s="113"/>
      <c r="J230" s="118" t="s">
        <v>382</v>
      </c>
      <c r="K230" s="128">
        <v>2790</v>
      </c>
      <c r="L230" s="104"/>
      <c r="M230" s="42" t="s">
        <v>471</v>
      </c>
      <c r="N230" s="45"/>
    </row>
    <row r="231" spans="1:14" ht="90" customHeight="1">
      <c r="A231" s="12">
        <v>221</v>
      </c>
      <c r="B231" s="59"/>
      <c r="C231" s="65"/>
      <c r="D231" s="100"/>
      <c r="E231" s="107"/>
      <c r="F231" s="107"/>
      <c r="G231" s="101"/>
      <c r="H231" s="129"/>
      <c r="I231" s="113"/>
      <c r="J231" s="118" t="s">
        <v>383</v>
      </c>
      <c r="K231" s="128">
        <v>2745</v>
      </c>
      <c r="L231" s="104"/>
      <c r="M231" s="42" t="s">
        <v>471</v>
      </c>
      <c r="N231" s="45"/>
    </row>
    <row r="232" spans="1:14" ht="107.25" customHeight="1">
      <c r="A232" s="12">
        <v>222</v>
      </c>
      <c r="B232" s="59"/>
      <c r="C232" s="65"/>
      <c r="D232" s="100"/>
      <c r="E232" s="107"/>
      <c r="F232" s="107"/>
      <c r="G232" s="101"/>
      <c r="H232" s="129"/>
      <c r="I232" s="113"/>
      <c r="J232" s="118" t="s">
        <v>384</v>
      </c>
      <c r="K232" s="128">
        <v>2769</v>
      </c>
      <c r="L232" s="104"/>
      <c r="M232" s="42" t="s">
        <v>471</v>
      </c>
      <c r="N232" s="45"/>
    </row>
    <row r="233" spans="1:14" ht="69.75" customHeight="1">
      <c r="A233" s="12">
        <v>223</v>
      </c>
      <c r="B233" s="59"/>
      <c r="C233" s="65"/>
      <c r="D233" s="100"/>
      <c r="E233" s="107"/>
      <c r="F233" s="107"/>
      <c r="G233" s="101"/>
      <c r="H233" s="129"/>
      <c r="I233" s="113"/>
      <c r="J233" s="118" t="s">
        <v>385</v>
      </c>
      <c r="K233" s="128">
        <v>3885</v>
      </c>
      <c r="L233" s="104"/>
      <c r="M233" s="42" t="s">
        <v>471</v>
      </c>
      <c r="N233" s="45"/>
    </row>
    <row r="234" spans="1:14" ht="69.75" customHeight="1">
      <c r="A234" s="12">
        <v>224</v>
      </c>
      <c r="B234" s="59"/>
      <c r="C234" s="65"/>
      <c r="D234" s="100"/>
      <c r="E234" s="107"/>
      <c r="F234" s="107"/>
      <c r="G234" s="101"/>
      <c r="H234" s="129"/>
      <c r="I234" s="113"/>
      <c r="J234" s="118" t="s">
        <v>386</v>
      </c>
      <c r="K234" s="128">
        <v>2790</v>
      </c>
      <c r="L234" s="104"/>
      <c r="M234" s="42" t="s">
        <v>471</v>
      </c>
      <c r="N234" s="45"/>
    </row>
    <row r="235" spans="1:14" ht="169.5" customHeight="1">
      <c r="A235" s="12">
        <v>225</v>
      </c>
      <c r="B235" s="59"/>
      <c r="C235" s="65"/>
      <c r="D235" s="100"/>
      <c r="E235" s="107"/>
      <c r="F235" s="107"/>
      <c r="G235" s="101"/>
      <c r="H235" s="129"/>
      <c r="I235" s="113"/>
      <c r="J235" s="118" t="s">
        <v>387</v>
      </c>
      <c r="K235" s="128">
        <v>2788</v>
      </c>
      <c r="L235" s="104"/>
      <c r="M235" s="42" t="s">
        <v>471</v>
      </c>
      <c r="N235" s="45"/>
    </row>
    <row r="236" spans="1:14" ht="69.75" customHeight="1">
      <c r="A236" s="12">
        <v>226</v>
      </c>
      <c r="B236" s="59"/>
      <c r="C236" s="65"/>
      <c r="D236" s="100"/>
      <c r="E236" s="107"/>
      <c r="F236" s="107"/>
      <c r="G236" s="101"/>
      <c r="H236" s="129"/>
      <c r="I236" s="113"/>
      <c r="J236" s="130" t="s">
        <v>388</v>
      </c>
      <c r="K236" s="128">
        <v>2733</v>
      </c>
      <c r="L236" s="104"/>
      <c r="M236" s="42" t="s">
        <v>471</v>
      </c>
      <c r="N236" s="45"/>
    </row>
    <row r="237" spans="1:14" ht="120" customHeight="1">
      <c r="A237" s="12">
        <v>227</v>
      </c>
      <c r="B237" s="59"/>
      <c r="C237" s="65"/>
      <c r="D237" s="100"/>
      <c r="E237" s="107"/>
      <c r="F237" s="107"/>
      <c r="G237" s="101"/>
      <c r="H237" s="129"/>
      <c r="I237" s="113"/>
      <c r="J237" s="131" t="s">
        <v>395</v>
      </c>
      <c r="K237" s="77">
        <v>861</v>
      </c>
      <c r="L237" s="104"/>
      <c r="M237" s="42" t="s">
        <v>471</v>
      </c>
      <c r="N237" s="45"/>
    </row>
    <row r="238" spans="1:14" ht="147" customHeight="1">
      <c r="A238" s="12">
        <v>228</v>
      </c>
      <c r="B238" s="59"/>
      <c r="C238" s="65" t="s">
        <v>400</v>
      </c>
      <c r="D238" s="100">
        <v>0.9</v>
      </c>
      <c r="E238" s="107" t="s">
        <v>67</v>
      </c>
      <c r="F238" s="107" t="s">
        <v>68</v>
      </c>
      <c r="G238" s="101" t="s">
        <v>12</v>
      </c>
      <c r="H238" s="113">
        <v>64</v>
      </c>
      <c r="I238" s="102">
        <v>3365</v>
      </c>
      <c r="J238" s="101"/>
      <c r="K238" s="102"/>
      <c r="L238" s="104" t="s">
        <v>319</v>
      </c>
      <c r="M238" s="42" t="s">
        <v>471</v>
      </c>
      <c r="N238" s="45"/>
    </row>
    <row r="239" spans="1:14" ht="289.5" customHeight="1">
      <c r="A239" s="181">
        <v>229</v>
      </c>
      <c r="B239" s="211" t="s">
        <v>53</v>
      </c>
      <c r="C239" s="212">
        <v>13</v>
      </c>
      <c r="D239" s="217">
        <f>SUM(D181:D238)</f>
        <v>74.37</v>
      </c>
      <c r="E239" s="212"/>
      <c r="F239" s="212"/>
      <c r="G239" s="218"/>
      <c r="H239" s="187">
        <f>SUM(H181:H238)</f>
        <v>10396</v>
      </c>
      <c r="I239" s="219">
        <f>SUM(I181:I238)</f>
        <v>450772</v>
      </c>
      <c r="J239" s="186"/>
      <c r="K239" s="219">
        <f>SUM(K181:K238)</f>
        <v>157780</v>
      </c>
      <c r="L239" s="189"/>
      <c r="M239" s="199" t="s">
        <v>495</v>
      </c>
      <c r="N239" s="191"/>
    </row>
    <row r="240" spans="1:14" ht="65.25" customHeight="1">
      <c r="A240" s="12">
        <v>230</v>
      </c>
      <c r="B240" s="67" t="s">
        <v>19</v>
      </c>
      <c r="C240" s="65"/>
      <c r="D240" s="100"/>
      <c r="E240" s="107"/>
      <c r="F240" s="107"/>
      <c r="G240" s="101"/>
      <c r="H240" s="101"/>
      <c r="I240" s="102"/>
      <c r="J240" s="129"/>
      <c r="K240" s="102"/>
      <c r="L240" s="104"/>
      <c r="M240" s="45"/>
      <c r="N240" s="45"/>
    </row>
    <row r="241" spans="1:14" ht="194.25" customHeight="1">
      <c r="A241" s="12">
        <v>231</v>
      </c>
      <c r="B241" s="59"/>
      <c r="C241" s="65" t="s">
        <v>22</v>
      </c>
      <c r="D241" s="100">
        <v>6.3</v>
      </c>
      <c r="E241" s="107" t="s">
        <v>257</v>
      </c>
      <c r="F241" s="107" t="s">
        <v>68</v>
      </c>
      <c r="G241" s="132" t="s">
        <v>32</v>
      </c>
      <c r="H241" s="132">
        <v>1513</v>
      </c>
      <c r="I241" s="133">
        <v>62539</v>
      </c>
      <c r="J241" s="134"/>
      <c r="K241" s="133"/>
      <c r="L241" s="135" t="s">
        <v>37</v>
      </c>
      <c r="M241" s="42" t="s">
        <v>472</v>
      </c>
      <c r="N241" s="45"/>
    </row>
    <row r="242" spans="1:14" ht="180.75" customHeight="1">
      <c r="A242" s="12">
        <v>232</v>
      </c>
      <c r="B242" s="59"/>
      <c r="C242" s="65" t="s">
        <v>194</v>
      </c>
      <c r="D242" s="100"/>
      <c r="E242" s="107" t="s">
        <v>257</v>
      </c>
      <c r="F242" s="107" t="s">
        <v>68</v>
      </c>
      <c r="G242" s="101"/>
      <c r="H242" s="101"/>
      <c r="I242" s="102"/>
      <c r="J242" s="110" t="s">
        <v>23</v>
      </c>
      <c r="K242" s="102">
        <v>8642</v>
      </c>
      <c r="L242" s="110" t="s">
        <v>37</v>
      </c>
      <c r="M242" s="42" t="s">
        <v>472</v>
      </c>
      <c r="N242" s="45"/>
    </row>
    <row r="243" spans="1:14" ht="281.25" customHeight="1">
      <c r="A243" s="12">
        <v>233</v>
      </c>
      <c r="B243" s="59"/>
      <c r="C243" s="65" t="s">
        <v>24</v>
      </c>
      <c r="D243" s="100">
        <v>6</v>
      </c>
      <c r="E243" s="107" t="s">
        <v>257</v>
      </c>
      <c r="F243" s="107" t="s">
        <v>68</v>
      </c>
      <c r="G243" s="110" t="s">
        <v>35</v>
      </c>
      <c r="H243" s="101">
        <v>1757</v>
      </c>
      <c r="I243" s="102">
        <v>60974</v>
      </c>
      <c r="J243" s="129"/>
      <c r="K243" s="102"/>
      <c r="L243" s="110" t="s">
        <v>37</v>
      </c>
      <c r="M243" s="42" t="s">
        <v>472</v>
      </c>
      <c r="N243" s="45"/>
    </row>
    <row r="244" spans="1:14" ht="224.25" customHeight="1">
      <c r="A244" s="12">
        <v>234</v>
      </c>
      <c r="B244" s="59"/>
      <c r="C244" s="65" t="s">
        <v>25</v>
      </c>
      <c r="D244" s="100">
        <v>5.86</v>
      </c>
      <c r="E244" s="107" t="s">
        <v>257</v>
      </c>
      <c r="F244" s="107" t="s">
        <v>68</v>
      </c>
      <c r="G244" s="101" t="s">
        <v>33</v>
      </c>
      <c r="H244" s="101">
        <v>1541</v>
      </c>
      <c r="I244" s="102">
        <v>67401</v>
      </c>
      <c r="J244" s="129"/>
      <c r="K244" s="102"/>
      <c r="L244" s="104" t="s">
        <v>319</v>
      </c>
      <c r="M244" s="42" t="s">
        <v>472</v>
      </c>
      <c r="N244" s="45"/>
    </row>
    <row r="245" spans="1:14" ht="258.75" customHeight="1">
      <c r="A245" s="12">
        <v>235</v>
      </c>
      <c r="B245" s="59"/>
      <c r="C245" s="65" t="s">
        <v>26</v>
      </c>
      <c r="D245" s="100">
        <v>5.55</v>
      </c>
      <c r="E245" s="107" t="s">
        <v>257</v>
      </c>
      <c r="F245" s="107" t="s">
        <v>68</v>
      </c>
      <c r="G245" s="101" t="s">
        <v>18</v>
      </c>
      <c r="H245" s="101">
        <v>1071</v>
      </c>
      <c r="I245" s="102">
        <v>45164</v>
      </c>
      <c r="J245" s="129"/>
      <c r="K245" s="102"/>
      <c r="L245" s="104" t="s">
        <v>319</v>
      </c>
      <c r="M245" s="42" t="s">
        <v>472</v>
      </c>
      <c r="N245" s="45"/>
    </row>
    <row r="246" spans="1:14" ht="182.25" customHeight="1">
      <c r="A246" s="12">
        <v>236</v>
      </c>
      <c r="B246" s="59"/>
      <c r="C246" s="65" t="s">
        <v>20</v>
      </c>
      <c r="D246" s="100"/>
      <c r="E246" s="107" t="s">
        <v>257</v>
      </c>
      <c r="F246" s="107" t="s">
        <v>68</v>
      </c>
      <c r="G246" s="101"/>
      <c r="H246" s="101"/>
      <c r="I246" s="102"/>
      <c r="J246" s="110" t="s">
        <v>27</v>
      </c>
      <c r="K246" s="102">
        <v>6408</v>
      </c>
      <c r="L246" s="104"/>
      <c r="M246" s="42" t="s">
        <v>472</v>
      </c>
      <c r="N246" s="45"/>
    </row>
    <row r="247" spans="1:14" ht="147.75" customHeight="1">
      <c r="A247" s="12">
        <v>237</v>
      </c>
      <c r="B247" s="59"/>
      <c r="C247" s="65" t="s">
        <v>28</v>
      </c>
      <c r="D247" s="100">
        <v>1.31</v>
      </c>
      <c r="E247" s="107" t="s">
        <v>257</v>
      </c>
      <c r="F247" s="107" t="s">
        <v>68</v>
      </c>
      <c r="G247" s="110" t="s">
        <v>501</v>
      </c>
      <c r="H247" s="101">
        <v>159</v>
      </c>
      <c r="I247" s="102">
        <v>8366</v>
      </c>
      <c r="J247" s="110"/>
      <c r="K247" s="102"/>
      <c r="L247" s="104" t="s">
        <v>319</v>
      </c>
      <c r="M247" s="42" t="s">
        <v>471</v>
      </c>
      <c r="N247" s="45"/>
    </row>
    <row r="248" spans="1:14" ht="75" customHeight="1">
      <c r="A248" s="12">
        <v>238</v>
      </c>
      <c r="B248" s="59"/>
      <c r="C248" s="65" t="s">
        <v>156</v>
      </c>
      <c r="D248" s="100"/>
      <c r="E248" s="107" t="s">
        <v>257</v>
      </c>
      <c r="F248" s="107" t="s">
        <v>68</v>
      </c>
      <c r="G248" s="101"/>
      <c r="H248" s="101"/>
      <c r="I248" s="102"/>
      <c r="J248" s="110" t="s">
        <v>29</v>
      </c>
      <c r="K248" s="102">
        <v>3163</v>
      </c>
      <c r="L248" s="104"/>
      <c r="M248" s="42" t="s">
        <v>472</v>
      </c>
      <c r="N248" s="45"/>
    </row>
    <row r="249" spans="1:14" ht="224.25" customHeight="1">
      <c r="A249" s="12">
        <v>239</v>
      </c>
      <c r="B249" s="59"/>
      <c r="C249" s="65" t="s">
        <v>208</v>
      </c>
      <c r="D249" s="100">
        <v>6.1</v>
      </c>
      <c r="E249" s="107" t="s">
        <v>257</v>
      </c>
      <c r="F249" s="107" t="s">
        <v>68</v>
      </c>
      <c r="G249" s="101" t="s">
        <v>13</v>
      </c>
      <c r="H249" s="110"/>
      <c r="I249" s="102"/>
      <c r="J249" s="135" t="s">
        <v>30</v>
      </c>
      <c r="K249" s="102">
        <v>930</v>
      </c>
      <c r="L249" s="104"/>
      <c r="M249" s="42" t="s">
        <v>471</v>
      </c>
      <c r="N249" s="45"/>
    </row>
    <row r="250" spans="1:14" ht="176.25" customHeight="1">
      <c r="A250" s="12">
        <v>240</v>
      </c>
      <c r="B250" s="59"/>
      <c r="C250" s="65" t="s">
        <v>21</v>
      </c>
      <c r="D250" s="100">
        <v>2.52</v>
      </c>
      <c r="E250" s="107" t="s">
        <v>257</v>
      </c>
      <c r="F250" s="107" t="s">
        <v>68</v>
      </c>
      <c r="G250" s="101"/>
      <c r="H250" s="101"/>
      <c r="I250" s="102"/>
      <c r="J250" s="135" t="s">
        <v>34</v>
      </c>
      <c r="K250" s="102">
        <v>16117</v>
      </c>
      <c r="L250" s="104" t="s">
        <v>319</v>
      </c>
      <c r="M250" s="42" t="s">
        <v>472</v>
      </c>
      <c r="N250" s="45"/>
    </row>
    <row r="251" spans="1:16" ht="127.5" customHeight="1">
      <c r="A251" s="181">
        <v>241</v>
      </c>
      <c r="B251" s="211" t="s">
        <v>36</v>
      </c>
      <c r="C251" s="212">
        <v>7</v>
      </c>
      <c r="D251" s="217">
        <f>SUM(D241:D250)</f>
        <v>33.64</v>
      </c>
      <c r="E251" s="196"/>
      <c r="F251" s="196"/>
      <c r="G251" s="198"/>
      <c r="H251" s="219">
        <f>SUM(H241:H250)</f>
        <v>6041</v>
      </c>
      <c r="I251" s="219">
        <f>SUM(I241:I250)</f>
        <v>244444</v>
      </c>
      <c r="J251" s="186"/>
      <c r="K251" s="219">
        <f>SUM(K241:K250)</f>
        <v>35260</v>
      </c>
      <c r="L251" s="189"/>
      <c r="M251" s="199" t="s">
        <v>496</v>
      </c>
      <c r="N251" s="191"/>
      <c r="O251" s="220"/>
      <c r="P251" s="220"/>
    </row>
    <row r="252" spans="1:14" ht="72.75" customHeight="1">
      <c r="A252" s="12">
        <v>242</v>
      </c>
      <c r="B252" s="67" t="s">
        <v>326</v>
      </c>
      <c r="C252" s="65"/>
      <c r="D252" s="136"/>
      <c r="E252" s="107"/>
      <c r="F252" s="107"/>
      <c r="G252" s="101"/>
      <c r="H252" s="137"/>
      <c r="I252" s="137"/>
      <c r="J252" s="129"/>
      <c r="K252" s="137"/>
      <c r="L252" s="104"/>
      <c r="M252" s="45"/>
      <c r="N252" s="45"/>
    </row>
    <row r="253" spans="1:14" ht="315" customHeight="1">
      <c r="A253" s="12">
        <v>243</v>
      </c>
      <c r="B253" s="66"/>
      <c r="C253" s="65" t="s">
        <v>38</v>
      </c>
      <c r="D253" s="100">
        <v>5.76</v>
      </c>
      <c r="E253" s="107" t="s">
        <v>257</v>
      </c>
      <c r="F253" s="107" t="s">
        <v>68</v>
      </c>
      <c r="G253" s="101" t="s">
        <v>14</v>
      </c>
      <c r="H253" s="102">
        <v>676</v>
      </c>
      <c r="I253" s="102">
        <v>33765</v>
      </c>
      <c r="J253" s="110"/>
      <c r="K253" s="102"/>
      <c r="L253" s="104" t="s">
        <v>37</v>
      </c>
      <c r="M253" s="42" t="s">
        <v>472</v>
      </c>
      <c r="N253" s="45"/>
    </row>
    <row r="254" spans="1:14" ht="96" customHeight="1">
      <c r="A254" s="12">
        <v>244</v>
      </c>
      <c r="B254" s="69"/>
      <c r="C254" s="65" t="s">
        <v>321</v>
      </c>
      <c r="D254" s="100"/>
      <c r="E254" s="107"/>
      <c r="F254" s="107"/>
      <c r="G254" s="101"/>
      <c r="H254" s="101"/>
      <c r="I254" s="102"/>
      <c r="J254" s="110" t="s">
        <v>338</v>
      </c>
      <c r="K254" s="113">
        <v>328</v>
      </c>
      <c r="L254" s="104"/>
      <c r="M254" s="42" t="s">
        <v>471</v>
      </c>
      <c r="N254" s="45"/>
    </row>
    <row r="255" spans="1:14" ht="113.25" customHeight="1">
      <c r="A255" s="12">
        <v>245</v>
      </c>
      <c r="B255" s="69"/>
      <c r="C255" s="65" t="s">
        <v>321</v>
      </c>
      <c r="D255" s="100"/>
      <c r="E255" s="107"/>
      <c r="F255" s="107"/>
      <c r="G255" s="101"/>
      <c r="H255" s="101"/>
      <c r="I255" s="102"/>
      <c r="J255" s="110" t="s">
        <v>402</v>
      </c>
      <c r="K255" s="102">
        <v>940</v>
      </c>
      <c r="L255" s="104"/>
      <c r="M255" s="42" t="s">
        <v>471</v>
      </c>
      <c r="N255" s="45"/>
    </row>
    <row r="256" spans="1:14" ht="109.5" customHeight="1">
      <c r="A256" s="12">
        <v>246</v>
      </c>
      <c r="B256" s="69"/>
      <c r="C256" s="65" t="s">
        <v>321</v>
      </c>
      <c r="D256" s="100"/>
      <c r="E256" s="107"/>
      <c r="F256" s="107"/>
      <c r="G256" s="101"/>
      <c r="H256" s="101"/>
      <c r="I256" s="102"/>
      <c r="J256" s="110" t="s">
        <v>339</v>
      </c>
      <c r="K256" s="102">
        <v>4673</v>
      </c>
      <c r="L256" s="104"/>
      <c r="M256" s="42" t="s">
        <v>471</v>
      </c>
      <c r="N256" s="45"/>
    </row>
    <row r="257" spans="1:14" ht="117.75" customHeight="1">
      <c r="A257" s="12">
        <v>247</v>
      </c>
      <c r="B257" s="69"/>
      <c r="C257" s="65" t="s">
        <v>321</v>
      </c>
      <c r="D257" s="100"/>
      <c r="E257" s="107"/>
      <c r="F257" s="107"/>
      <c r="G257" s="101"/>
      <c r="H257" s="101"/>
      <c r="I257" s="102"/>
      <c r="J257" s="108" t="s">
        <v>340</v>
      </c>
      <c r="K257" s="102">
        <v>489</v>
      </c>
      <c r="L257" s="104"/>
      <c r="M257" s="42" t="s">
        <v>471</v>
      </c>
      <c r="N257" s="45"/>
    </row>
    <row r="258" spans="1:14" ht="161.25" customHeight="1">
      <c r="A258" s="12">
        <v>248</v>
      </c>
      <c r="B258" s="59"/>
      <c r="C258" s="65" t="s">
        <v>43</v>
      </c>
      <c r="D258" s="100">
        <v>5.76</v>
      </c>
      <c r="E258" s="107" t="s">
        <v>257</v>
      </c>
      <c r="F258" s="107" t="s">
        <v>68</v>
      </c>
      <c r="G258" s="101" t="s">
        <v>15</v>
      </c>
      <c r="H258" s="102">
        <v>1381</v>
      </c>
      <c r="I258" s="102">
        <v>66074</v>
      </c>
      <c r="J258" s="138"/>
      <c r="K258" s="122"/>
      <c r="L258" s="104"/>
      <c r="M258" s="42" t="s">
        <v>471</v>
      </c>
      <c r="N258" s="45"/>
    </row>
    <row r="259" spans="1:14" ht="278.25" customHeight="1">
      <c r="A259" s="12">
        <v>249</v>
      </c>
      <c r="B259" s="59"/>
      <c r="C259" s="65" t="s">
        <v>46</v>
      </c>
      <c r="D259" s="100">
        <v>4.32</v>
      </c>
      <c r="E259" s="107" t="s">
        <v>257</v>
      </c>
      <c r="F259" s="107" t="s">
        <v>68</v>
      </c>
      <c r="G259" s="101" t="s">
        <v>404</v>
      </c>
      <c r="H259" s="102">
        <v>1126</v>
      </c>
      <c r="I259" s="102">
        <v>47774</v>
      </c>
      <c r="J259" s="138"/>
      <c r="K259" s="102"/>
      <c r="L259" s="104"/>
      <c r="M259" s="42" t="s">
        <v>473</v>
      </c>
      <c r="N259" s="45"/>
    </row>
    <row r="260" spans="1:14" ht="66" customHeight="1">
      <c r="A260" s="12">
        <v>250</v>
      </c>
      <c r="B260" s="59"/>
      <c r="C260" s="65" t="s">
        <v>44</v>
      </c>
      <c r="D260" s="100"/>
      <c r="E260" s="107"/>
      <c r="F260" s="107"/>
      <c r="G260" s="101"/>
      <c r="H260" s="101"/>
      <c r="I260" s="102"/>
      <c r="J260" s="116" t="s">
        <v>333</v>
      </c>
      <c r="K260" s="102">
        <v>5070</v>
      </c>
      <c r="L260" s="104"/>
      <c r="M260" s="42" t="s">
        <v>472</v>
      </c>
      <c r="N260" s="45"/>
    </row>
    <row r="261" spans="1:14" ht="85.5" customHeight="1">
      <c r="A261" s="12">
        <v>251</v>
      </c>
      <c r="B261" s="59"/>
      <c r="C261" s="65" t="s">
        <v>44</v>
      </c>
      <c r="D261" s="100"/>
      <c r="E261" s="107" t="s">
        <v>67</v>
      </c>
      <c r="F261" s="107" t="s">
        <v>68</v>
      </c>
      <c r="G261" s="101"/>
      <c r="H261" s="101"/>
      <c r="I261" s="102"/>
      <c r="J261" s="118" t="s">
        <v>401</v>
      </c>
      <c r="K261" s="102">
        <v>870</v>
      </c>
      <c r="L261" s="104"/>
      <c r="M261" s="42" t="s">
        <v>472</v>
      </c>
      <c r="N261" s="45"/>
    </row>
    <row r="262" spans="1:14" ht="319.5" customHeight="1">
      <c r="A262" s="12">
        <v>252</v>
      </c>
      <c r="B262" s="59"/>
      <c r="C262" s="65" t="s">
        <v>47</v>
      </c>
      <c r="D262" s="100">
        <v>5.04</v>
      </c>
      <c r="E262" s="107" t="s">
        <v>257</v>
      </c>
      <c r="F262" s="107" t="s">
        <v>68</v>
      </c>
      <c r="G262" s="101" t="s">
        <v>405</v>
      </c>
      <c r="H262" s="101">
        <v>532</v>
      </c>
      <c r="I262" s="102">
        <v>25185</v>
      </c>
      <c r="J262" s="129"/>
      <c r="K262" s="102"/>
      <c r="L262" s="104"/>
      <c r="M262" s="42" t="s">
        <v>473</v>
      </c>
      <c r="N262" s="45"/>
    </row>
    <row r="263" spans="1:14" ht="118.5" customHeight="1">
      <c r="A263" s="12">
        <v>253</v>
      </c>
      <c r="B263" s="59"/>
      <c r="C263" s="65" t="s">
        <v>45</v>
      </c>
      <c r="D263" s="100"/>
      <c r="E263" s="107" t="s">
        <v>257</v>
      </c>
      <c r="F263" s="107" t="s">
        <v>68</v>
      </c>
      <c r="G263" s="101"/>
      <c r="H263" s="101"/>
      <c r="I263" s="102"/>
      <c r="J263" s="114" t="s">
        <v>327</v>
      </c>
      <c r="K263" s="102">
        <v>794</v>
      </c>
      <c r="L263" s="104"/>
      <c r="M263" s="42" t="s">
        <v>472</v>
      </c>
      <c r="N263" s="45"/>
    </row>
    <row r="264" spans="1:14" ht="126" customHeight="1">
      <c r="A264" s="12">
        <v>254</v>
      </c>
      <c r="B264" s="59"/>
      <c r="C264" s="52" t="s">
        <v>45</v>
      </c>
      <c r="D264" s="100"/>
      <c r="E264" s="107"/>
      <c r="F264" s="107"/>
      <c r="G264" s="101"/>
      <c r="H264" s="101"/>
      <c r="I264" s="102"/>
      <c r="J264" s="139" t="s">
        <v>328</v>
      </c>
      <c r="K264" s="102">
        <v>3252</v>
      </c>
      <c r="L264" s="104"/>
      <c r="M264" s="42" t="s">
        <v>472</v>
      </c>
      <c r="N264" s="45"/>
    </row>
    <row r="265" spans="1:14" ht="118.5" customHeight="1">
      <c r="A265" s="12">
        <v>255</v>
      </c>
      <c r="B265" s="59"/>
      <c r="C265" s="52" t="s">
        <v>45</v>
      </c>
      <c r="D265" s="100"/>
      <c r="E265" s="107"/>
      <c r="F265" s="107"/>
      <c r="G265" s="101"/>
      <c r="H265" s="101"/>
      <c r="I265" s="102"/>
      <c r="J265" s="139" t="s">
        <v>329</v>
      </c>
      <c r="K265" s="102">
        <v>675</v>
      </c>
      <c r="L265" s="104"/>
      <c r="M265" s="42" t="s">
        <v>471</v>
      </c>
      <c r="N265" s="45"/>
    </row>
    <row r="266" spans="1:14" ht="123.75" customHeight="1">
      <c r="A266" s="12">
        <v>256</v>
      </c>
      <c r="B266" s="59"/>
      <c r="C266" s="52" t="s">
        <v>45</v>
      </c>
      <c r="D266" s="100"/>
      <c r="E266" s="107"/>
      <c r="F266" s="107"/>
      <c r="G266" s="101"/>
      <c r="H266" s="101"/>
      <c r="I266" s="102"/>
      <c r="J266" s="139" t="s">
        <v>330</v>
      </c>
      <c r="K266" s="102">
        <v>879</v>
      </c>
      <c r="L266" s="104"/>
      <c r="M266" s="42" t="s">
        <v>472</v>
      </c>
      <c r="N266" s="45"/>
    </row>
    <row r="267" spans="1:14" ht="91.5" customHeight="1">
      <c r="A267" s="12">
        <v>257</v>
      </c>
      <c r="B267" s="59"/>
      <c r="C267" s="52" t="s">
        <v>45</v>
      </c>
      <c r="D267" s="100"/>
      <c r="E267" s="107"/>
      <c r="F267" s="107"/>
      <c r="G267" s="101"/>
      <c r="H267" s="101"/>
      <c r="I267" s="102"/>
      <c r="J267" s="139" t="s">
        <v>331</v>
      </c>
      <c r="K267" s="102">
        <v>932</v>
      </c>
      <c r="L267" s="104"/>
      <c r="M267" s="42" t="s">
        <v>472</v>
      </c>
      <c r="N267" s="45"/>
    </row>
    <row r="268" spans="1:14" ht="108.75" customHeight="1">
      <c r="A268" s="12">
        <v>258</v>
      </c>
      <c r="B268" s="59"/>
      <c r="C268" s="52" t="s">
        <v>45</v>
      </c>
      <c r="D268" s="100"/>
      <c r="E268" s="107"/>
      <c r="F268" s="107"/>
      <c r="G268" s="101"/>
      <c r="H268" s="101"/>
      <c r="I268" s="102"/>
      <c r="J268" s="139" t="s">
        <v>332</v>
      </c>
      <c r="K268" s="102">
        <v>338</v>
      </c>
      <c r="L268" s="104"/>
      <c r="M268" s="42" t="s">
        <v>471</v>
      </c>
      <c r="N268" s="45"/>
    </row>
    <row r="269" spans="1:14" ht="279" customHeight="1">
      <c r="A269" s="12">
        <v>259</v>
      </c>
      <c r="B269" s="59"/>
      <c r="C269" s="65" t="s">
        <v>50</v>
      </c>
      <c r="D269" s="100">
        <v>5.76</v>
      </c>
      <c r="E269" s="107" t="s">
        <v>257</v>
      </c>
      <c r="F269" s="107" t="s">
        <v>68</v>
      </c>
      <c r="G269" s="101" t="s">
        <v>16</v>
      </c>
      <c r="H269" s="102">
        <v>1381</v>
      </c>
      <c r="I269" s="102">
        <v>66092</v>
      </c>
      <c r="J269" s="129"/>
      <c r="K269" s="102"/>
      <c r="L269" s="104"/>
      <c r="M269" s="42" t="s">
        <v>471</v>
      </c>
      <c r="N269" s="45"/>
    </row>
    <row r="270" spans="1:14" ht="224.25" customHeight="1">
      <c r="A270" s="12">
        <v>260</v>
      </c>
      <c r="B270" s="67" t="s">
        <v>48</v>
      </c>
      <c r="C270" s="65" t="s">
        <v>194</v>
      </c>
      <c r="D270" s="100">
        <v>5.6</v>
      </c>
      <c r="E270" s="107" t="s">
        <v>49</v>
      </c>
      <c r="F270" s="107" t="s">
        <v>68</v>
      </c>
      <c r="G270" s="101" t="s">
        <v>17</v>
      </c>
      <c r="H270" s="102">
        <v>472</v>
      </c>
      <c r="I270" s="102">
        <v>21529</v>
      </c>
      <c r="J270" s="129"/>
      <c r="K270" s="102"/>
      <c r="L270" s="104"/>
      <c r="M270" s="42" t="s">
        <v>471</v>
      </c>
      <c r="N270" s="45"/>
    </row>
    <row r="271" spans="1:14" ht="162.75" customHeight="1">
      <c r="A271" s="12">
        <v>261</v>
      </c>
      <c r="B271" s="50"/>
      <c r="C271" s="52"/>
      <c r="D271" s="100"/>
      <c r="E271" s="107"/>
      <c r="F271" s="107"/>
      <c r="G271" s="101"/>
      <c r="H271" s="101"/>
      <c r="I271" s="102"/>
      <c r="J271" s="110" t="s">
        <v>334</v>
      </c>
      <c r="K271" s="102">
        <v>145</v>
      </c>
      <c r="L271" s="104"/>
      <c r="M271" s="42" t="s">
        <v>471</v>
      </c>
      <c r="N271" s="45"/>
    </row>
    <row r="272" spans="1:14" ht="150.75" customHeight="1">
      <c r="A272" s="12">
        <v>262</v>
      </c>
      <c r="B272" s="50"/>
      <c r="C272" s="52"/>
      <c r="D272" s="100"/>
      <c r="E272" s="107"/>
      <c r="F272" s="107"/>
      <c r="G272" s="101"/>
      <c r="H272" s="101"/>
      <c r="I272" s="102"/>
      <c r="J272" s="108" t="s">
        <v>335</v>
      </c>
      <c r="K272" s="102">
        <v>1272</v>
      </c>
      <c r="L272" s="104"/>
      <c r="M272" s="42" t="s">
        <v>472</v>
      </c>
      <c r="N272" s="45"/>
    </row>
    <row r="273" spans="1:14" ht="66.75" customHeight="1">
      <c r="A273" s="12">
        <v>263</v>
      </c>
      <c r="B273" s="50"/>
      <c r="C273" s="52"/>
      <c r="D273" s="100"/>
      <c r="E273" s="107"/>
      <c r="F273" s="107"/>
      <c r="G273" s="101"/>
      <c r="H273" s="101"/>
      <c r="I273" s="102"/>
      <c r="J273" s="108" t="s">
        <v>336</v>
      </c>
      <c r="K273" s="102">
        <v>180</v>
      </c>
      <c r="L273" s="104"/>
      <c r="M273" s="42" t="s">
        <v>472</v>
      </c>
      <c r="N273" s="45"/>
    </row>
    <row r="274" spans="1:14" ht="80.25" customHeight="1">
      <c r="A274" s="12">
        <v>264</v>
      </c>
      <c r="B274" s="50"/>
      <c r="C274" s="52"/>
      <c r="D274" s="100"/>
      <c r="E274" s="107"/>
      <c r="F274" s="107"/>
      <c r="G274" s="101"/>
      <c r="H274" s="101"/>
      <c r="I274" s="102"/>
      <c r="J274" s="108" t="s">
        <v>337</v>
      </c>
      <c r="K274" s="102">
        <v>634</v>
      </c>
      <c r="L274" s="104"/>
      <c r="M274" s="42" t="s">
        <v>472</v>
      </c>
      <c r="N274" s="45"/>
    </row>
    <row r="275" spans="1:14" ht="145.5" customHeight="1">
      <c r="A275" s="12">
        <v>265</v>
      </c>
      <c r="B275" s="50"/>
      <c r="C275" s="52"/>
      <c r="D275" s="100"/>
      <c r="E275" s="107"/>
      <c r="F275" s="107"/>
      <c r="G275" s="101"/>
      <c r="H275" s="101"/>
      <c r="I275" s="102"/>
      <c r="J275" s="108" t="s">
        <v>508</v>
      </c>
      <c r="K275" s="102">
        <v>443</v>
      </c>
      <c r="L275" s="104"/>
      <c r="M275" s="42" t="s">
        <v>472</v>
      </c>
      <c r="N275" s="45"/>
    </row>
    <row r="276" spans="1:14" ht="97.5" customHeight="1">
      <c r="A276" s="12">
        <v>266</v>
      </c>
      <c r="B276" s="50"/>
      <c r="C276" s="52"/>
      <c r="D276" s="100"/>
      <c r="E276" s="107"/>
      <c r="F276" s="107"/>
      <c r="G276" s="101"/>
      <c r="H276" s="101"/>
      <c r="I276" s="102"/>
      <c r="J276" s="118" t="s">
        <v>403</v>
      </c>
      <c r="K276" s="77">
        <v>496</v>
      </c>
      <c r="L276" s="104"/>
      <c r="M276" s="42" t="s">
        <v>472</v>
      </c>
      <c r="N276" s="45"/>
    </row>
    <row r="277" spans="1:14" ht="173.25" customHeight="1">
      <c r="A277" s="181">
        <v>267</v>
      </c>
      <c r="B277" s="211" t="s">
        <v>51</v>
      </c>
      <c r="C277" s="212">
        <v>6</v>
      </c>
      <c r="D277" s="217">
        <f>SUM(D253:D276)</f>
        <v>32.24</v>
      </c>
      <c r="E277" s="196"/>
      <c r="F277" s="196"/>
      <c r="G277" s="198"/>
      <c r="H277" s="219">
        <f>SUM(H253:H276)</f>
        <v>5568</v>
      </c>
      <c r="I277" s="219">
        <f>SUM(I253:I276)</f>
        <v>260419</v>
      </c>
      <c r="J277" s="186"/>
      <c r="K277" s="219">
        <f>SUM(K253:K276)</f>
        <v>22410</v>
      </c>
      <c r="L277" s="189"/>
      <c r="M277" s="199" t="s">
        <v>497</v>
      </c>
      <c r="N277" s="191"/>
    </row>
    <row r="278" spans="1:14" ht="234.75" customHeight="1">
      <c r="A278" s="200">
        <v>268</v>
      </c>
      <c r="B278" s="209" t="s">
        <v>434</v>
      </c>
      <c r="C278" s="202">
        <f>C277+C251+C239+C180</f>
        <v>29</v>
      </c>
      <c r="D278" s="203">
        <f>D277+D251+D239+D180</f>
        <v>161.75</v>
      </c>
      <c r="E278" s="204"/>
      <c r="F278" s="204"/>
      <c r="G278" s="205"/>
      <c r="H278" s="206">
        <f>H277+H251+H239+H180</f>
        <v>24301</v>
      </c>
      <c r="I278" s="206">
        <f>I277+I251+I239+I180</f>
        <v>1059591.6</v>
      </c>
      <c r="J278" s="221"/>
      <c r="K278" s="206">
        <f>K277+K251+K239+K180</f>
        <v>229538</v>
      </c>
      <c r="L278" s="207"/>
      <c r="M278" s="203" t="s">
        <v>499</v>
      </c>
      <c r="N278" s="208"/>
    </row>
    <row r="279" spans="1:14" ht="77.25" customHeight="1">
      <c r="A279" s="12">
        <v>269</v>
      </c>
      <c r="B279" s="67"/>
      <c r="C279" s="65"/>
      <c r="D279" s="100"/>
      <c r="E279" s="107"/>
      <c r="F279" s="107"/>
      <c r="G279" s="101"/>
      <c r="H279" s="101"/>
      <c r="I279" s="102"/>
      <c r="J279" s="129"/>
      <c r="K279" s="102"/>
      <c r="L279" s="104"/>
      <c r="M279" s="45"/>
      <c r="N279" s="45"/>
    </row>
    <row r="280" spans="1:14" ht="285.75" customHeight="1">
      <c r="A280" s="222">
        <v>270</v>
      </c>
      <c r="B280" s="229" t="s">
        <v>431</v>
      </c>
      <c r="C280" s="223">
        <f>C278+C164+C160+C117+C104+C76+C72+C58+C36+C29+C20</f>
        <v>109</v>
      </c>
      <c r="D280" s="224">
        <f>D278+D164+D160+D117+D104+D76+D72+D58+D36+D29+D20</f>
        <v>301.799</v>
      </c>
      <c r="E280" s="225"/>
      <c r="F280" s="225"/>
      <c r="G280" s="226"/>
      <c r="H280" s="227">
        <f>H278+H164+H160+H117+H104+H76+H72+H58+H36+H29+H20</f>
        <v>44006</v>
      </c>
      <c r="I280" s="227">
        <f>I278+I164+I160+I117+I104+I76+I72+I58+I36+I29+I20</f>
        <v>2056646.6</v>
      </c>
      <c r="J280" s="228"/>
      <c r="K280" s="227">
        <f>K278+K164+K160+K117+K104+K76+K72+K58+K36+K29+K20</f>
        <v>499555.3</v>
      </c>
      <c r="L280" s="140"/>
      <c r="M280" s="230" t="s">
        <v>498</v>
      </c>
      <c r="N280" s="46"/>
    </row>
    <row r="281" spans="1:14" ht="78.75" customHeight="1" thickBot="1">
      <c r="A281" s="13"/>
      <c r="B281" s="70"/>
      <c r="C281" s="71"/>
      <c r="D281" s="141"/>
      <c r="E281" s="142"/>
      <c r="F281" s="142"/>
      <c r="G281" s="143"/>
      <c r="H281" s="143"/>
      <c r="I281" s="144"/>
      <c r="J281" s="143"/>
      <c r="K281" s="144"/>
      <c r="L281" s="145"/>
      <c r="M281" s="47"/>
      <c r="N281" s="47"/>
    </row>
    <row r="282" spans="1:14" ht="50.25">
      <c r="A282" s="9"/>
      <c r="B282" s="72"/>
      <c r="C282" s="72"/>
      <c r="D282" s="146"/>
      <c r="E282" s="147"/>
      <c r="F282" s="147"/>
      <c r="G282" s="147"/>
      <c r="H282" s="147"/>
      <c r="I282" s="148"/>
      <c r="J282" s="147"/>
      <c r="K282" s="147"/>
      <c r="L282" s="149"/>
      <c r="M282" s="48"/>
      <c r="N282" s="48"/>
    </row>
    <row r="283" spans="1:14" ht="33" customHeight="1">
      <c r="A283" s="9"/>
      <c r="B283" s="252"/>
      <c r="C283" s="252"/>
      <c r="D283" s="146"/>
      <c r="E283" s="147"/>
      <c r="F283" s="147"/>
      <c r="G283" s="147"/>
      <c r="H283" s="147"/>
      <c r="I283" s="148"/>
      <c r="J283" s="147"/>
      <c r="K283" s="147"/>
      <c r="L283" s="149"/>
      <c r="M283" s="48"/>
      <c r="N283" s="48"/>
    </row>
    <row r="284" spans="1:14" ht="50.25">
      <c r="A284" s="9"/>
      <c r="B284" s="73"/>
      <c r="C284" s="73"/>
      <c r="D284" s="146"/>
      <c r="E284" s="147"/>
      <c r="F284" s="147"/>
      <c r="G284" s="147"/>
      <c r="H284" s="147"/>
      <c r="I284" s="148"/>
      <c r="J284" s="147"/>
      <c r="K284" s="147"/>
      <c r="L284" s="149"/>
      <c r="M284" s="48"/>
      <c r="N284" s="48"/>
    </row>
    <row r="285" spans="1:14" ht="33" customHeight="1">
      <c r="A285" s="9"/>
      <c r="B285" s="253"/>
      <c r="C285" s="253"/>
      <c r="D285" s="146"/>
      <c r="E285" s="148"/>
      <c r="F285" s="147"/>
      <c r="G285" s="147"/>
      <c r="H285" s="147"/>
      <c r="I285" s="148"/>
      <c r="J285" s="147"/>
      <c r="K285" s="147"/>
      <c r="L285" s="149"/>
      <c r="M285" s="48"/>
      <c r="N285" s="48"/>
    </row>
    <row r="286" spans="1:14" ht="45.75">
      <c r="A286" s="9"/>
      <c r="B286" s="41"/>
      <c r="C286" s="41"/>
      <c r="D286" s="146"/>
      <c r="E286" s="147"/>
      <c r="F286" s="147"/>
      <c r="G286" s="147"/>
      <c r="H286" s="147"/>
      <c r="I286" s="148"/>
      <c r="J286" s="147"/>
      <c r="K286" s="147"/>
      <c r="L286" s="149"/>
      <c r="M286" s="48"/>
      <c r="N286" s="48"/>
    </row>
    <row r="287" spans="2:14" ht="45.75">
      <c r="B287" s="16"/>
      <c r="C287" s="16"/>
      <c r="D287" s="150"/>
      <c r="E287" s="81"/>
      <c r="F287" s="81"/>
      <c r="G287" s="81"/>
      <c r="H287" s="81"/>
      <c r="I287" s="81"/>
      <c r="J287" s="81"/>
      <c r="K287" s="81"/>
      <c r="L287" s="151"/>
      <c r="M287" s="40"/>
      <c r="N287" s="40"/>
    </row>
    <row r="288" spans="2:14" ht="45.75">
      <c r="B288" s="14"/>
      <c r="C288" s="14"/>
      <c r="D288" s="150"/>
      <c r="E288" s="81"/>
      <c r="F288" s="81"/>
      <c r="G288" s="81"/>
      <c r="H288" s="81"/>
      <c r="I288" s="81"/>
      <c r="J288" s="81"/>
      <c r="K288" s="81"/>
      <c r="L288" s="151"/>
      <c r="M288" s="23"/>
      <c r="N288" s="23"/>
    </row>
    <row r="289" spans="2:14" ht="45.75">
      <c r="B289" s="14"/>
      <c r="C289" s="14"/>
      <c r="D289" s="150"/>
      <c r="E289" s="81"/>
      <c r="F289" s="81"/>
      <c r="G289" s="81"/>
      <c r="H289" s="81"/>
      <c r="I289" s="81"/>
      <c r="J289" s="81"/>
      <c r="K289" s="81"/>
      <c r="L289" s="151"/>
      <c r="M289" s="23"/>
      <c r="N289" s="23"/>
    </row>
    <row r="290" spans="2:14" ht="45.75">
      <c r="B290" s="14"/>
      <c r="C290" s="14"/>
      <c r="D290" s="150"/>
      <c r="E290" s="81"/>
      <c r="F290" s="81"/>
      <c r="G290" s="81"/>
      <c r="H290" s="81"/>
      <c r="I290" s="81"/>
      <c r="J290" s="81"/>
      <c r="K290" s="81"/>
      <c r="L290" s="151"/>
      <c r="M290" s="23"/>
      <c r="N290" s="23"/>
    </row>
    <row r="291" spans="2:14" ht="45.75">
      <c r="B291" s="14"/>
      <c r="C291" s="14"/>
      <c r="D291" s="150"/>
      <c r="E291" s="81"/>
      <c r="F291" s="81"/>
      <c r="G291" s="81"/>
      <c r="H291" s="81"/>
      <c r="I291" s="81"/>
      <c r="J291" s="81"/>
      <c r="K291" s="81"/>
      <c r="L291" s="151"/>
      <c r="M291" s="23"/>
      <c r="N291" s="23"/>
    </row>
    <row r="292" spans="2:14" ht="45.75">
      <c r="B292" s="14"/>
      <c r="C292" s="14"/>
      <c r="D292" s="150"/>
      <c r="E292" s="81"/>
      <c r="F292" s="81"/>
      <c r="G292" s="81"/>
      <c r="H292" s="81"/>
      <c r="I292" s="81"/>
      <c r="J292" s="81"/>
      <c r="K292" s="81"/>
      <c r="L292" s="151"/>
      <c r="M292" s="23"/>
      <c r="N292" s="23"/>
    </row>
    <row r="293" spans="2:14" ht="45.75">
      <c r="B293" s="8"/>
      <c r="C293" s="8"/>
      <c r="D293" s="150"/>
      <c r="E293" s="81"/>
      <c r="F293" s="81"/>
      <c r="G293" s="81"/>
      <c r="H293" s="81"/>
      <c r="I293" s="81"/>
      <c r="J293" s="81"/>
      <c r="K293" s="81"/>
      <c r="L293" s="151"/>
      <c r="M293" s="23"/>
      <c r="N293" s="23"/>
    </row>
    <row r="294" spans="2:14" ht="45.75">
      <c r="B294" s="8"/>
      <c r="C294" s="8"/>
      <c r="D294" s="150"/>
      <c r="E294" s="81"/>
      <c r="F294" s="81"/>
      <c r="G294" s="81"/>
      <c r="H294" s="81"/>
      <c r="I294" s="81"/>
      <c r="J294" s="81"/>
      <c r="K294" s="81"/>
      <c r="L294" s="151"/>
      <c r="M294" s="23"/>
      <c r="N294" s="23"/>
    </row>
    <row r="295" spans="2:14" ht="45.75">
      <c r="B295" s="8"/>
      <c r="C295" s="8"/>
      <c r="D295" s="150"/>
      <c r="E295" s="81"/>
      <c r="F295" s="81"/>
      <c r="G295" s="81"/>
      <c r="H295" s="81"/>
      <c r="I295" s="81"/>
      <c r="J295" s="81"/>
      <c r="K295" s="81"/>
      <c r="L295" s="151"/>
      <c r="M295" s="23"/>
      <c r="N295" s="23"/>
    </row>
    <row r="296" spans="2:14" ht="45.75">
      <c r="B296" s="8"/>
      <c r="C296" s="8"/>
      <c r="D296" s="150"/>
      <c r="E296" s="81"/>
      <c r="F296" s="81"/>
      <c r="G296" s="81"/>
      <c r="H296" s="81"/>
      <c r="I296" s="81"/>
      <c r="J296" s="81"/>
      <c r="K296" s="81"/>
      <c r="L296" s="151"/>
      <c r="M296" s="23"/>
      <c r="N296" s="23"/>
    </row>
    <row r="297" spans="2:14" ht="45.75">
      <c r="B297" s="8"/>
      <c r="C297" s="8"/>
      <c r="D297" s="150"/>
      <c r="E297" s="81"/>
      <c r="F297" s="81"/>
      <c r="G297" s="81"/>
      <c r="H297" s="81"/>
      <c r="I297" s="81"/>
      <c r="J297" s="81"/>
      <c r="K297" s="81"/>
      <c r="L297" s="151"/>
      <c r="M297" s="23"/>
      <c r="N297" s="23"/>
    </row>
    <row r="298" spans="2:14" ht="45.75">
      <c r="B298" s="8"/>
      <c r="C298" s="8"/>
      <c r="D298" s="150"/>
      <c r="E298" s="81"/>
      <c r="F298" s="81"/>
      <c r="G298" s="81"/>
      <c r="H298" s="81"/>
      <c r="I298" s="81"/>
      <c r="J298" s="81"/>
      <c r="K298" s="81"/>
      <c r="L298" s="151"/>
      <c r="M298" s="23"/>
      <c r="N298" s="23"/>
    </row>
    <row r="299" spans="2:14" ht="45.75">
      <c r="B299" s="8"/>
      <c r="C299" s="8"/>
      <c r="D299" s="150"/>
      <c r="E299" s="81"/>
      <c r="F299" s="81"/>
      <c r="G299" s="81"/>
      <c r="H299" s="81"/>
      <c r="I299" s="81"/>
      <c r="J299" s="81"/>
      <c r="K299" s="81"/>
      <c r="L299" s="151"/>
      <c r="M299" s="23"/>
      <c r="N299" s="23"/>
    </row>
    <row r="300" spans="2:14" ht="45.75">
      <c r="B300" s="8"/>
      <c r="C300" s="8"/>
      <c r="D300" s="150"/>
      <c r="E300" s="81"/>
      <c r="F300" s="81"/>
      <c r="G300" s="81"/>
      <c r="H300" s="81"/>
      <c r="I300" s="81"/>
      <c r="J300" s="81"/>
      <c r="K300" s="81"/>
      <c r="L300" s="151"/>
      <c r="M300" s="23"/>
      <c r="N300" s="23"/>
    </row>
    <row r="301" spans="2:14" ht="45.75">
      <c r="B301" s="8"/>
      <c r="C301" s="8"/>
      <c r="D301" s="150"/>
      <c r="E301" s="81"/>
      <c r="F301" s="81"/>
      <c r="G301" s="81"/>
      <c r="H301" s="81"/>
      <c r="I301" s="81"/>
      <c r="J301" s="81"/>
      <c r="K301" s="81"/>
      <c r="L301" s="151"/>
      <c r="M301" s="23"/>
      <c r="N301" s="23"/>
    </row>
    <row r="302" spans="2:14" ht="45.75">
      <c r="B302" s="8"/>
      <c r="C302" s="8"/>
      <c r="D302" s="150"/>
      <c r="E302" s="81"/>
      <c r="F302" s="81"/>
      <c r="G302" s="81"/>
      <c r="H302" s="81"/>
      <c r="I302" s="81"/>
      <c r="J302" s="81"/>
      <c r="K302" s="81"/>
      <c r="L302" s="151"/>
      <c r="M302" s="23"/>
      <c r="N302" s="23"/>
    </row>
    <row r="303" spans="2:14" ht="45.75">
      <c r="B303" s="8"/>
      <c r="C303" s="8"/>
      <c r="D303" s="150"/>
      <c r="E303" s="81"/>
      <c r="F303" s="81"/>
      <c r="G303" s="81"/>
      <c r="H303" s="81"/>
      <c r="I303" s="81"/>
      <c r="J303" s="81"/>
      <c r="K303" s="81"/>
      <c r="L303" s="151"/>
      <c r="M303" s="23"/>
      <c r="N303" s="23"/>
    </row>
    <row r="304" spans="2:14" ht="45.75">
      <c r="B304" s="8"/>
      <c r="C304" s="8"/>
      <c r="D304" s="150"/>
      <c r="E304" s="81"/>
      <c r="F304" s="81"/>
      <c r="G304" s="81"/>
      <c r="H304" s="81"/>
      <c r="I304" s="81"/>
      <c r="J304" s="81"/>
      <c r="K304" s="81"/>
      <c r="L304" s="151"/>
      <c r="M304" s="23"/>
      <c r="N304" s="23"/>
    </row>
    <row r="305" spans="2:14" ht="45.75">
      <c r="B305" s="8"/>
      <c r="C305" s="8"/>
      <c r="D305" s="150"/>
      <c r="E305" s="81"/>
      <c r="F305" s="81"/>
      <c r="G305" s="81"/>
      <c r="H305" s="81"/>
      <c r="I305" s="81"/>
      <c r="J305" s="81"/>
      <c r="K305" s="81"/>
      <c r="L305" s="151"/>
      <c r="M305" s="23"/>
      <c r="N305" s="23"/>
    </row>
    <row r="306" spans="4:14" ht="45.75">
      <c r="D306" s="150"/>
      <c r="E306" s="81"/>
      <c r="F306" s="81"/>
      <c r="G306" s="81"/>
      <c r="H306" s="81"/>
      <c r="I306" s="81"/>
      <c r="J306" s="81"/>
      <c r="K306" s="81"/>
      <c r="L306" s="151"/>
      <c r="M306" s="23"/>
      <c r="N306" s="23"/>
    </row>
    <row r="307" spans="4:14" ht="45.75">
      <c r="D307" s="150"/>
      <c r="E307" s="81"/>
      <c r="F307" s="81"/>
      <c r="G307" s="81"/>
      <c r="H307" s="81"/>
      <c r="I307" s="81"/>
      <c r="J307" s="81"/>
      <c r="K307" s="81"/>
      <c r="L307" s="151"/>
      <c r="M307" s="23"/>
      <c r="N307" s="23"/>
    </row>
    <row r="308" spans="4:12" ht="44.25">
      <c r="D308" s="150"/>
      <c r="E308" s="81"/>
      <c r="F308" s="81"/>
      <c r="G308" s="81"/>
      <c r="H308" s="81"/>
      <c r="I308" s="81"/>
      <c r="J308" s="81"/>
      <c r="K308" s="81"/>
      <c r="L308" s="151"/>
    </row>
    <row r="309" spans="4:12" ht="44.25">
      <c r="D309" s="150"/>
      <c r="E309" s="81"/>
      <c r="F309" s="81"/>
      <c r="G309" s="81"/>
      <c r="H309" s="81"/>
      <c r="I309" s="81"/>
      <c r="J309" s="81"/>
      <c r="K309" s="81"/>
      <c r="L309" s="151"/>
    </row>
    <row r="310" spans="4:12" ht="44.25">
      <c r="D310" s="150"/>
      <c r="E310" s="81"/>
      <c r="F310" s="81"/>
      <c r="G310" s="81"/>
      <c r="H310" s="81"/>
      <c r="I310" s="81"/>
      <c r="J310" s="81"/>
      <c r="K310" s="81"/>
      <c r="L310" s="151"/>
    </row>
    <row r="311" spans="4:12" ht="44.25">
      <c r="D311" s="150"/>
      <c r="E311" s="81"/>
      <c r="F311" s="81"/>
      <c r="G311" s="81"/>
      <c r="H311" s="81"/>
      <c r="I311" s="81"/>
      <c r="J311" s="81"/>
      <c r="K311" s="81"/>
      <c r="L311" s="151"/>
    </row>
    <row r="312" spans="4:12" ht="44.25">
      <c r="D312" s="150"/>
      <c r="E312" s="81"/>
      <c r="F312" s="81"/>
      <c r="G312" s="81"/>
      <c r="H312" s="81"/>
      <c r="I312" s="81"/>
      <c r="J312" s="81"/>
      <c r="K312" s="81"/>
      <c r="L312" s="151"/>
    </row>
    <row r="313" spans="4:12" ht="44.25">
      <c r="D313" s="150"/>
      <c r="E313" s="81"/>
      <c r="F313" s="81"/>
      <c r="G313" s="81"/>
      <c r="H313" s="81"/>
      <c r="I313" s="81"/>
      <c r="J313" s="81"/>
      <c r="K313" s="81"/>
      <c r="L313" s="151"/>
    </row>
    <row r="314" spans="4:12" ht="44.25">
      <c r="D314" s="150"/>
      <c r="E314" s="81"/>
      <c r="F314" s="81"/>
      <c r="G314" s="81"/>
      <c r="H314" s="81"/>
      <c r="I314" s="81"/>
      <c r="J314" s="81"/>
      <c r="K314" s="81"/>
      <c r="L314" s="151"/>
    </row>
    <row r="315" spans="4:12" ht="44.25">
      <c r="D315" s="150"/>
      <c r="E315" s="81"/>
      <c r="F315" s="81"/>
      <c r="G315" s="81"/>
      <c r="H315" s="81"/>
      <c r="I315" s="81"/>
      <c r="J315" s="81"/>
      <c r="K315" s="81"/>
      <c r="L315" s="151"/>
    </row>
    <row r="316" spans="4:12" ht="44.25">
      <c r="D316" s="150"/>
      <c r="E316" s="81"/>
      <c r="F316" s="81"/>
      <c r="G316" s="81"/>
      <c r="H316" s="81"/>
      <c r="I316" s="81"/>
      <c r="J316" s="81"/>
      <c r="K316" s="81"/>
      <c r="L316" s="151"/>
    </row>
  </sheetData>
  <mergeCells count="23">
    <mergeCell ref="B7:C7"/>
    <mergeCell ref="E6:E9"/>
    <mergeCell ref="N6:N9"/>
    <mergeCell ref="M6:M9"/>
    <mergeCell ref="F6:F9"/>
    <mergeCell ref="A6:A10"/>
    <mergeCell ref="B283:C283"/>
    <mergeCell ref="B285:C285"/>
    <mergeCell ref="A3:L3"/>
    <mergeCell ref="G6:K6"/>
    <mergeCell ref="G7:I7"/>
    <mergeCell ref="J7:K7"/>
    <mergeCell ref="L6:L9"/>
    <mergeCell ref="D6:D9"/>
    <mergeCell ref="B6:C6"/>
    <mergeCell ref="N106:N110"/>
    <mergeCell ref="M111:M116"/>
    <mergeCell ref="N111:N116"/>
    <mergeCell ref="M22:M27"/>
    <mergeCell ref="N22:N27"/>
    <mergeCell ref="N38:N41"/>
    <mergeCell ref="M42:M57"/>
    <mergeCell ref="N42:N57"/>
  </mergeCells>
  <printOptions horizontalCentered="1"/>
  <pageMargins left="1.1811023622047245" right="0" top="1.1811023622047245" bottom="0" header="0.5118110236220472" footer="0.5118110236220472"/>
  <pageSetup horizontalDpi="600" verticalDpi="600" orientation="landscape" paperSize="8" scale="17" r:id="rId2"/>
  <rowBreaks count="12" manualBreakCount="12">
    <brk id="29" max="13" man="1"/>
    <brk id="58" max="13" man="1"/>
    <brk id="76" max="13" man="1"/>
    <brk id="104" max="13" man="1"/>
    <brk id="117" max="13" man="1"/>
    <brk id="139" max="13" man="1"/>
    <brk id="160" max="13" man="1"/>
    <brk id="180" max="13" man="1"/>
    <brk id="207" max="13" man="1"/>
    <brk id="239" max="13" man="1"/>
    <brk id="251" max="13" man="1"/>
    <brk id="282" max="13" man="1"/>
  </rowBreaks>
  <colBreaks count="1" manualBreakCount="1">
    <brk id="14" min="2" max="2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Азарова</cp:lastModifiedBy>
  <cp:lastPrinted>2006-12-05T13:38:41Z</cp:lastPrinted>
  <dcterms:created xsi:type="dcterms:W3CDTF">2006-09-12T05:52:39Z</dcterms:created>
  <dcterms:modified xsi:type="dcterms:W3CDTF">2006-12-27T13:54:14Z</dcterms:modified>
  <cp:category/>
  <cp:version/>
  <cp:contentType/>
  <cp:contentStatus/>
</cp:coreProperties>
</file>