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пропозиції (2)" sheetId="1" r:id="rId1"/>
    <sheet name="Лист2" sheetId="2" r:id="rId2"/>
    <sheet name="Лист3" sheetId="3" r:id="rId3"/>
  </sheets>
  <definedNames>
    <definedName name="_xlnm.Print_Titles" localSheetId="0">'пропозиції (2)'!$4:$7</definedName>
    <definedName name="_xlnm.Print_Area" localSheetId="0">'пропозиції (2)'!$A$1:$X$55</definedName>
  </definedNames>
  <calcPr fullCalcOnLoad="1"/>
</workbook>
</file>

<file path=xl/sharedStrings.xml><?xml version="1.0" encoding="utf-8"?>
<sst xmlns="http://schemas.openxmlformats.org/spreadsheetml/2006/main" count="87" uniqueCount="67">
  <si>
    <t>Новоазовський</t>
  </si>
  <si>
    <t>Першотравневий</t>
  </si>
  <si>
    <t xml:space="preserve">Красний Лиман 
</t>
  </si>
  <si>
    <t xml:space="preserve">Торез </t>
  </si>
  <si>
    <t>Прогнозний обсяг фінансових ресурсів для виконання завдань</t>
  </si>
  <si>
    <t>(млн. грн.)</t>
  </si>
  <si>
    <t>Дерджавний бюджет</t>
  </si>
  <si>
    <t xml:space="preserve">Місцеві бюджети </t>
  </si>
  <si>
    <t>Інші джерела</t>
  </si>
  <si>
    <t>Місцеві бюджети</t>
  </si>
  <si>
    <t>Місто (район)</t>
  </si>
  <si>
    <t>Дебальцеве</t>
  </si>
  <si>
    <t>РДА</t>
  </si>
  <si>
    <t>Костянтинівський</t>
  </si>
  <si>
    <t>млн.грн.</t>
  </si>
  <si>
    <t>0,080</t>
  </si>
  <si>
    <t>0,100</t>
  </si>
  <si>
    <t>0,560</t>
  </si>
  <si>
    <t>0,020</t>
  </si>
  <si>
    <t>0,085</t>
  </si>
  <si>
    <t>0,025</t>
  </si>
  <si>
    <t>У тому числі по роках:</t>
  </si>
  <si>
    <t xml:space="preserve">Вугледар </t>
  </si>
  <si>
    <t xml:space="preserve">Новогродівка </t>
  </si>
  <si>
    <t xml:space="preserve">Сніжне </t>
  </si>
  <si>
    <t xml:space="preserve">Мар`їнський </t>
  </si>
  <si>
    <t xml:space="preserve">Авдіївка </t>
  </si>
  <si>
    <t xml:space="preserve">Артемівський </t>
  </si>
  <si>
    <t>Всього по містах</t>
  </si>
  <si>
    <t>Всього по районах</t>
  </si>
  <si>
    <t>ВСЬОГО ПО ОБЛАСТІ</t>
  </si>
  <si>
    <t xml:space="preserve">Костянтинівка
</t>
  </si>
  <si>
    <t xml:space="preserve">Красноармійський </t>
  </si>
  <si>
    <t>Донецьк</t>
  </si>
  <si>
    <t>Ясинувата</t>
  </si>
  <si>
    <t>Олександрівський</t>
  </si>
  <si>
    <t>Дружківка</t>
  </si>
  <si>
    <t>Дзержинськ</t>
  </si>
  <si>
    <t>Жданівка</t>
  </si>
  <si>
    <t>Маріуполь</t>
  </si>
  <si>
    <t>Артемівськ</t>
  </si>
  <si>
    <t>Володарський</t>
  </si>
  <si>
    <t>Волноваський</t>
  </si>
  <si>
    <t>Слов’янський</t>
  </si>
  <si>
    <t>Кіровське</t>
  </si>
  <si>
    <t>Добропілля</t>
  </si>
  <si>
    <t>Шахтарський</t>
  </si>
  <si>
    <t>Краматорськ</t>
  </si>
  <si>
    <t>Красноармійськ</t>
  </si>
  <si>
    <t>Горлівка</t>
  </si>
  <si>
    <t>Всього</t>
  </si>
  <si>
    <t>Тельманівський</t>
  </si>
  <si>
    <t>Макіївка</t>
  </si>
  <si>
    <t>В.Новосілківський</t>
  </si>
  <si>
    <t>Докучаєвськ</t>
  </si>
  <si>
    <t>Слов’янськ</t>
  </si>
  <si>
    <t>Шахтарськ</t>
  </si>
  <si>
    <t>№ п/п</t>
  </si>
  <si>
    <t>Додаток 20</t>
  </si>
  <si>
    <t>Благоустрій територій районних центрів та міст</t>
  </si>
  <si>
    <t>Селидове</t>
  </si>
  <si>
    <t>Харцизьк</t>
  </si>
  <si>
    <t xml:space="preserve">Амвросіївський </t>
  </si>
  <si>
    <t>Старобешівський</t>
  </si>
  <si>
    <t>Ясинуватський</t>
  </si>
  <si>
    <t xml:space="preserve">Димитрів </t>
  </si>
  <si>
    <t xml:space="preserve">Єнакієве 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</si>
</sst>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  <numFmt numFmtId="190" formatCode="#,##0.00_ ;[Red]\-#,##0.00\ "/>
    <numFmt numFmtId="191" formatCode="#,##0.0000_ ;[Red]\-#,##0.0000\ "/>
    <numFmt numFmtId="192" formatCode="0.0000"/>
    <numFmt numFmtId="193" formatCode="0.00000"/>
    <numFmt numFmtId="194" formatCode="0.000000"/>
    <numFmt numFmtId="195" formatCode="0.0000000"/>
  </numFmts>
  <fonts count="44">
    <font>
      <sz val="11"/>
      <name val="Times New Roman"/>
      <family val="0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88" fontId="0" fillId="0" borderId="10" xfId="0" applyNumberFormat="1" applyBorder="1" applyAlignment="1">
      <alignment horizontal="center" vertical="center"/>
    </xf>
    <xf numFmtId="18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88" fontId="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="75" zoomScaleSheetLayoutView="75" zoomScalePageLayoutView="0" workbookViewId="0" topLeftCell="A1">
      <pane ySplit="7" topLeftCell="A8" activePane="bottomLeft" state="frozen"/>
      <selection pane="topLeft" activeCell="C1" sqref="C1"/>
      <selection pane="bottomLeft" activeCell="C56" sqref="C56"/>
    </sheetView>
  </sheetViews>
  <sheetFormatPr defaultColWidth="9.140625" defaultRowHeight="15"/>
  <cols>
    <col min="1" max="1" width="5.8515625" style="2" customWidth="1"/>
    <col min="2" max="2" width="19.421875" style="1" customWidth="1"/>
    <col min="3" max="3" width="17.421875" style="1" customWidth="1"/>
    <col min="4" max="4" width="10.7109375" style="1" customWidth="1"/>
    <col min="5" max="5" width="10.421875" style="1" customWidth="1"/>
    <col min="6" max="6" width="9.8515625" style="1" bestFit="1" customWidth="1"/>
    <col min="7" max="8" width="9.421875" style="1" customWidth="1"/>
    <col min="9" max="9" width="11.8515625" style="1" customWidth="1"/>
    <col min="10" max="10" width="10.28125" style="1" customWidth="1"/>
    <col min="11" max="11" width="9.8515625" style="1" bestFit="1" customWidth="1"/>
    <col min="12" max="12" width="9.8515625" style="1" customWidth="1"/>
    <col min="13" max="13" width="10.8515625" style="1" customWidth="1"/>
    <col min="14" max="15" width="9.8515625" style="1" bestFit="1" customWidth="1"/>
    <col min="16" max="16" width="9.8515625" style="1" customWidth="1"/>
    <col min="17" max="17" width="11.00390625" style="1" bestFit="1" customWidth="1"/>
    <col min="18" max="18" width="10.57421875" style="1" hidden="1" customWidth="1"/>
    <col min="19" max="19" width="9.8515625" style="1" bestFit="1" customWidth="1"/>
    <col min="20" max="21" width="8.28125" style="2" customWidth="1"/>
    <col min="22" max="22" width="11.57421875" style="2" bestFit="1" customWidth="1"/>
    <col min="23" max="23" width="9.8515625" style="2" bestFit="1" customWidth="1"/>
    <col min="24" max="24" width="8.8515625" style="2" customWidth="1"/>
    <col min="25" max="16384" width="9.140625" style="2" customWidth="1"/>
  </cols>
  <sheetData>
    <row r="1" ht="15">
      <c r="W1" s="2" t="s">
        <v>58</v>
      </c>
    </row>
    <row r="2" spans="2:24" s="23" customFormat="1" ht="15" customHeight="1">
      <c r="B2" s="37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8:23" ht="15">
      <c r="R3" s="1" t="s">
        <v>5</v>
      </c>
      <c r="W3" s="2" t="s">
        <v>14</v>
      </c>
    </row>
    <row r="4" spans="1:24" ht="21.75" customHeight="1">
      <c r="A4" s="36" t="s">
        <v>57</v>
      </c>
      <c r="B4" s="39" t="s">
        <v>10</v>
      </c>
      <c r="C4" s="39" t="s">
        <v>4</v>
      </c>
      <c r="D4" s="40" t="s">
        <v>21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.75" customHeight="1" hidden="1">
      <c r="A5" s="36"/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.75">
      <c r="A6" s="36"/>
      <c r="B6" s="39"/>
      <c r="C6" s="39"/>
      <c r="D6" s="42">
        <v>2010</v>
      </c>
      <c r="E6" s="42"/>
      <c r="F6" s="42"/>
      <c r="G6" s="42"/>
      <c r="H6" s="42">
        <v>2011</v>
      </c>
      <c r="I6" s="42"/>
      <c r="J6" s="42"/>
      <c r="K6" s="42"/>
      <c r="L6" s="42">
        <v>2012</v>
      </c>
      <c r="M6" s="42"/>
      <c r="N6" s="42"/>
      <c r="O6" s="42"/>
      <c r="P6" s="42">
        <v>2013</v>
      </c>
      <c r="Q6" s="42"/>
      <c r="R6" s="42"/>
      <c r="S6" s="42"/>
      <c r="T6" s="42"/>
      <c r="U6" s="41">
        <v>2014</v>
      </c>
      <c r="V6" s="41"/>
      <c r="W6" s="41"/>
      <c r="X6" s="41"/>
    </row>
    <row r="7" spans="1:24" ht="46.5" customHeight="1">
      <c r="A7" s="36"/>
      <c r="B7" s="39"/>
      <c r="C7" s="39"/>
      <c r="D7" s="25" t="s">
        <v>50</v>
      </c>
      <c r="E7" s="24" t="s">
        <v>6</v>
      </c>
      <c r="F7" s="24" t="s">
        <v>7</v>
      </c>
      <c r="G7" s="24" t="s">
        <v>8</v>
      </c>
      <c r="H7" s="24" t="s">
        <v>50</v>
      </c>
      <c r="I7" s="24" t="s">
        <v>6</v>
      </c>
      <c r="J7" s="24" t="s">
        <v>7</v>
      </c>
      <c r="K7" s="24" t="s">
        <v>8</v>
      </c>
      <c r="L7" s="24" t="s">
        <v>50</v>
      </c>
      <c r="M7" s="24" t="s">
        <v>6</v>
      </c>
      <c r="N7" s="24" t="s">
        <v>7</v>
      </c>
      <c r="O7" s="24" t="s">
        <v>8</v>
      </c>
      <c r="P7" s="24" t="s">
        <v>50</v>
      </c>
      <c r="Q7" s="24" t="s">
        <v>6</v>
      </c>
      <c r="R7" s="24" t="s">
        <v>7</v>
      </c>
      <c r="S7" s="24" t="s">
        <v>9</v>
      </c>
      <c r="T7" s="26" t="s">
        <v>8</v>
      </c>
      <c r="U7" s="26" t="s">
        <v>50</v>
      </c>
      <c r="V7" s="24" t="s">
        <v>6</v>
      </c>
      <c r="W7" s="24" t="s">
        <v>7</v>
      </c>
      <c r="X7" s="26" t="s">
        <v>8</v>
      </c>
    </row>
    <row r="8" spans="1:24" s="3" customFormat="1" ht="15.75">
      <c r="A8" s="32">
        <v>1</v>
      </c>
      <c r="B8" s="10" t="s">
        <v>26</v>
      </c>
      <c r="C8" s="6">
        <v>2.774</v>
      </c>
      <c r="D8" s="6">
        <f>E8+F8+G8</f>
        <v>0.55</v>
      </c>
      <c r="E8" s="10">
        <v>0.5</v>
      </c>
      <c r="F8" s="10">
        <v>0.05</v>
      </c>
      <c r="G8" s="10"/>
      <c r="H8" s="10">
        <f>I8+J8+K8</f>
        <v>0.55</v>
      </c>
      <c r="I8" s="10">
        <v>0.5</v>
      </c>
      <c r="J8" s="10">
        <v>0.05</v>
      </c>
      <c r="K8" s="10"/>
      <c r="L8" s="10">
        <f>M8+N8+O8</f>
        <v>0.558</v>
      </c>
      <c r="M8" s="10">
        <v>0.465</v>
      </c>
      <c r="N8" s="10">
        <v>0.093</v>
      </c>
      <c r="O8" s="10"/>
      <c r="P8" s="10">
        <f>Q8+S8+T8</f>
        <v>0.558</v>
      </c>
      <c r="Q8" s="10">
        <v>0.465</v>
      </c>
      <c r="R8" s="10">
        <v>0.05</v>
      </c>
      <c r="S8" s="10">
        <v>0.093</v>
      </c>
      <c r="T8" s="10"/>
      <c r="U8" s="10">
        <f>V8+W8+X8</f>
        <v>0.558</v>
      </c>
      <c r="V8" s="10">
        <v>0.465</v>
      </c>
      <c r="W8" s="10">
        <v>0.093</v>
      </c>
      <c r="X8" s="19"/>
    </row>
    <row r="9" spans="1:24" s="3" customFormat="1" ht="15.75">
      <c r="A9" s="32">
        <v>2</v>
      </c>
      <c r="B9" s="10" t="s">
        <v>40</v>
      </c>
      <c r="C9" s="6">
        <v>72.56</v>
      </c>
      <c r="D9" s="6">
        <f aca="true" t="shared" si="0" ref="D9:D55">E9+F9+G9</f>
        <v>18.599999999999998</v>
      </c>
      <c r="E9" s="10">
        <v>9.95</v>
      </c>
      <c r="F9" s="10">
        <v>3.35</v>
      </c>
      <c r="G9" s="10">
        <v>5.3</v>
      </c>
      <c r="H9" s="10">
        <f aca="true" t="shared" si="1" ref="H9:H55">I9+J9+K9</f>
        <v>18.599999999999998</v>
      </c>
      <c r="I9" s="10">
        <v>9.95</v>
      </c>
      <c r="J9" s="10">
        <v>3.35</v>
      </c>
      <c r="K9" s="10">
        <v>5.3</v>
      </c>
      <c r="L9" s="10">
        <f aca="true" t="shared" si="2" ref="L9:L55">M9+N9+O9</f>
        <v>12.98</v>
      </c>
      <c r="M9" s="10">
        <v>8.56</v>
      </c>
      <c r="N9" s="10">
        <v>4.12</v>
      </c>
      <c r="O9" s="10">
        <v>0.3</v>
      </c>
      <c r="P9" s="10">
        <f aca="true" t="shared" si="3" ref="P9:P55">Q9+S9+T9</f>
        <v>11.790000000000001</v>
      </c>
      <c r="Q9" s="10">
        <v>7.52</v>
      </c>
      <c r="R9" s="10"/>
      <c r="S9" s="10">
        <v>3.97</v>
      </c>
      <c r="T9" s="10">
        <v>0.3</v>
      </c>
      <c r="U9" s="10">
        <f aca="true" t="shared" si="4" ref="U9:U54">V9+W9+X9</f>
        <v>11.780000000000001</v>
      </c>
      <c r="V9" s="10">
        <v>7.52</v>
      </c>
      <c r="W9" s="10">
        <v>3.96</v>
      </c>
      <c r="X9" s="19">
        <v>0.3</v>
      </c>
    </row>
    <row r="10" spans="1:24" ht="15.75">
      <c r="A10" s="33">
        <v>3</v>
      </c>
      <c r="B10" s="10" t="s">
        <v>22</v>
      </c>
      <c r="C10" s="4">
        <v>11.922</v>
      </c>
      <c r="D10" s="6">
        <f t="shared" si="0"/>
        <v>2.2</v>
      </c>
      <c r="E10" s="4">
        <v>2</v>
      </c>
      <c r="F10" s="4">
        <v>0.2</v>
      </c>
      <c r="G10" s="4">
        <v>0</v>
      </c>
      <c r="H10" s="10">
        <f t="shared" si="1"/>
        <v>2.2</v>
      </c>
      <c r="I10" s="4">
        <v>2</v>
      </c>
      <c r="J10" s="4">
        <v>0.2</v>
      </c>
      <c r="K10" s="4">
        <v>0</v>
      </c>
      <c r="L10" s="10">
        <f t="shared" si="2"/>
        <v>2.412</v>
      </c>
      <c r="M10" s="4">
        <v>2.01</v>
      </c>
      <c r="N10" s="4">
        <v>0.402</v>
      </c>
      <c r="O10" s="4">
        <v>0</v>
      </c>
      <c r="P10" s="10">
        <f t="shared" si="3"/>
        <v>2.46</v>
      </c>
      <c r="Q10" s="4">
        <v>2.05</v>
      </c>
      <c r="R10" s="4"/>
      <c r="S10" s="4">
        <v>0.41</v>
      </c>
      <c r="T10" s="4">
        <v>0</v>
      </c>
      <c r="U10" s="10">
        <f t="shared" si="4"/>
        <v>2.6500000000000004</v>
      </c>
      <c r="V10" s="4">
        <v>2.208</v>
      </c>
      <c r="W10" s="4">
        <v>0.442</v>
      </c>
      <c r="X10" s="4">
        <v>0</v>
      </c>
    </row>
    <row r="11" spans="1:24" ht="15.75">
      <c r="A11" s="33">
        <v>4</v>
      </c>
      <c r="B11" s="10" t="s">
        <v>49</v>
      </c>
      <c r="C11" s="4">
        <v>57.849</v>
      </c>
      <c r="D11" s="6">
        <f t="shared" si="0"/>
        <v>9.536</v>
      </c>
      <c r="E11" s="4"/>
      <c r="F11" s="4">
        <v>9.366</v>
      </c>
      <c r="G11" s="4">
        <v>0.17</v>
      </c>
      <c r="H11" s="10">
        <f t="shared" si="1"/>
        <v>11.184</v>
      </c>
      <c r="I11" s="4">
        <v>2.5</v>
      </c>
      <c r="J11" s="4">
        <v>8.519</v>
      </c>
      <c r="K11" s="4">
        <v>0.165</v>
      </c>
      <c r="L11" s="10">
        <f t="shared" si="2"/>
        <v>12.243</v>
      </c>
      <c r="M11" s="4">
        <v>2.5</v>
      </c>
      <c r="N11" s="4">
        <v>9.621</v>
      </c>
      <c r="O11" s="4">
        <v>0.122</v>
      </c>
      <c r="P11" s="10">
        <f t="shared" si="3"/>
        <v>12.443</v>
      </c>
      <c r="Q11" s="4">
        <v>2.5</v>
      </c>
      <c r="R11" s="4"/>
      <c r="S11" s="4">
        <v>9.821</v>
      </c>
      <c r="T11" s="4">
        <v>0.122</v>
      </c>
      <c r="U11" s="10">
        <f t="shared" si="4"/>
        <v>12.443</v>
      </c>
      <c r="V11" s="4">
        <v>2.5</v>
      </c>
      <c r="W11" s="4">
        <v>9.821</v>
      </c>
      <c r="X11" s="4">
        <v>0.122</v>
      </c>
    </row>
    <row r="12" spans="1:24" ht="30" customHeight="1">
      <c r="A12" s="33">
        <v>5</v>
      </c>
      <c r="B12" s="10" t="s">
        <v>11</v>
      </c>
      <c r="C12" s="9">
        <v>20</v>
      </c>
      <c r="D12" s="6">
        <f t="shared" si="0"/>
        <v>4</v>
      </c>
      <c r="E12" s="9">
        <v>2.8</v>
      </c>
      <c r="F12" s="9">
        <v>1.2</v>
      </c>
      <c r="G12" s="9"/>
      <c r="H12" s="10">
        <f t="shared" si="1"/>
        <v>4</v>
      </c>
      <c r="I12" s="9">
        <v>2.8</v>
      </c>
      <c r="J12" s="9">
        <v>1.2</v>
      </c>
      <c r="K12" s="9"/>
      <c r="L12" s="10">
        <f t="shared" si="2"/>
        <v>4</v>
      </c>
      <c r="M12" s="9">
        <v>2.8</v>
      </c>
      <c r="N12" s="9">
        <v>1.2</v>
      </c>
      <c r="O12" s="9"/>
      <c r="P12" s="10">
        <f t="shared" si="3"/>
        <v>4</v>
      </c>
      <c r="Q12" s="9">
        <v>2.8</v>
      </c>
      <c r="R12" s="9">
        <v>1.2</v>
      </c>
      <c r="S12" s="9">
        <v>1.2</v>
      </c>
      <c r="T12" s="11"/>
      <c r="U12" s="10">
        <f t="shared" si="4"/>
        <v>4</v>
      </c>
      <c r="V12" s="9">
        <v>2.8</v>
      </c>
      <c r="W12" s="9">
        <v>1.2</v>
      </c>
      <c r="X12" s="4"/>
    </row>
    <row r="13" spans="1:24" ht="30" customHeight="1">
      <c r="A13" s="33">
        <v>6</v>
      </c>
      <c r="B13" s="10" t="s">
        <v>37</v>
      </c>
      <c r="C13" s="9">
        <v>12.47</v>
      </c>
      <c r="D13" s="6">
        <f t="shared" si="0"/>
        <v>2.01</v>
      </c>
      <c r="E13" s="9"/>
      <c r="F13" s="9">
        <v>1.96</v>
      </c>
      <c r="G13" s="9">
        <v>0.05</v>
      </c>
      <c r="H13" s="10">
        <f t="shared" si="1"/>
        <v>2.2199999999999998</v>
      </c>
      <c r="I13" s="9"/>
      <c r="J13" s="9">
        <v>2.17</v>
      </c>
      <c r="K13" s="9">
        <v>0.05</v>
      </c>
      <c r="L13" s="10">
        <f t="shared" si="2"/>
        <v>2.49</v>
      </c>
      <c r="M13" s="9"/>
      <c r="N13" s="9">
        <v>2.43</v>
      </c>
      <c r="O13" s="9">
        <v>0.06</v>
      </c>
      <c r="P13" s="10">
        <f t="shared" si="3"/>
        <v>2.8499999999999996</v>
      </c>
      <c r="Q13" s="9"/>
      <c r="R13" s="9"/>
      <c r="S13" s="9">
        <v>2.78</v>
      </c>
      <c r="T13" s="11">
        <v>0.07</v>
      </c>
      <c r="U13" s="10">
        <f t="shared" si="4"/>
        <v>2.8499999999999996</v>
      </c>
      <c r="V13" s="9"/>
      <c r="W13" s="9">
        <v>2.78</v>
      </c>
      <c r="X13" s="4">
        <v>0.07</v>
      </c>
    </row>
    <row r="14" spans="1:24" ht="21" customHeight="1">
      <c r="A14" s="33">
        <v>7</v>
      </c>
      <c r="B14" s="10" t="s">
        <v>65</v>
      </c>
      <c r="C14" s="4">
        <v>18.124</v>
      </c>
      <c r="D14" s="6">
        <f t="shared" si="0"/>
        <v>3.2251</v>
      </c>
      <c r="E14" s="4">
        <v>2.932</v>
      </c>
      <c r="F14" s="4">
        <v>0.2931</v>
      </c>
      <c r="G14" s="4"/>
      <c r="H14" s="10">
        <f t="shared" si="1"/>
        <v>3.7908999999999997</v>
      </c>
      <c r="I14" s="4">
        <v>3.3918</v>
      </c>
      <c r="J14" s="4">
        <v>0.3991</v>
      </c>
      <c r="K14" s="4"/>
      <c r="L14" s="10">
        <f t="shared" si="2"/>
        <v>3.733</v>
      </c>
      <c r="M14" s="4">
        <v>3.3937</v>
      </c>
      <c r="N14" s="4">
        <v>0.3393</v>
      </c>
      <c r="O14" s="4"/>
      <c r="P14" s="10">
        <f t="shared" si="3"/>
        <v>3.719</v>
      </c>
      <c r="Q14" s="4">
        <v>3.381</v>
      </c>
      <c r="R14" s="4"/>
      <c r="S14" s="4">
        <v>0.338</v>
      </c>
      <c r="T14" s="4"/>
      <c r="U14" s="10">
        <f t="shared" si="4"/>
        <v>3.7158</v>
      </c>
      <c r="V14" s="4">
        <v>3.378</v>
      </c>
      <c r="W14" s="4">
        <v>0.3378</v>
      </c>
      <c r="X14" s="4"/>
    </row>
    <row r="15" spans="1:24" ht="21" customHeight="1">
      <c r="A15" s="33">
        <v>8</v>
      </c>
      <c r="B15" s="10" t="s">
        <v>45</v>
      </c>
      <c r="C15" s="4">
        <v>26.4</v>
      </c>
      <c r="D15" s="6">
        <f t="shared" si="0"/>
        <v>5.38</v>
      </c>
      <c r="E15" s="4">
        <v>2</v>
      </c>
      <c r="F15" s="4">
        <v>3.38</v>
      </c>
      <c r="G15" s="4"/>
      <c r="H15" s="10">
        <f t="shared" si="1"/>
        <v>5.3</v>
      </c>
      <c r="I15" s="4">
        <v>2</v>
      </c>
      <c r="J15" s="4">
        <v>3.3</v>
      </c>
      <c r="K15" s="4"/>
      <c r="L15" s="10">
        <f t="shared" si="2"/>
        <v>5.3</v>
      </c>
      <c r="M15" s="4">
        <v>2</v>
      </c>
      <c r="N15" s="4">
        <v>3.3</v>
      </c>
      <c r="O15" s="4"/>
      <c r="P15" s="10">
        <f t="shared" si="3"/>
        <v>5.220000000000001</v>
      </c>
      <c r="Q15" s="4">
        <v>2</v>
      </c>
      <c r="R15" s="4"/>
      <c r="S15" s="4">
        <v>3.22</v>
      </c>
      <c r="T15" s="4"/>
      <c r="U15" s="10">
        <f t="shared" si="4"/>
        <v>5.2</v>
      </c>
      <c r="V15" s="4">
        <v>2</v>
      </c>
      <c r="W15" s="4">
        <v>3.2</v>
      </c>
      <c r="X15" s="4"/>
    </row>
    <row r="16" spans="1:24" ht="21" customHeight="1">
      <c r="A16" s="33">
        <v>9</v>
      </c>
      <c r="B16" s="10" t="s">
        <v>54</v>
      </c>
      <c r="C16" s="4">
        <v>2.4</v>
      </c>
      <c r="D16" s="6">
        <f t="shared" si="0"/>
        <v>0.4</v>
      </c>
      <c r="E16" s="4"/>
      <c r="F16" s="4">
        <v>0.4</v>
      </c>
      <c r="G16" s="4"/>
      <c r="H16" s="10">
        <f t="shared" si="1"/>
        <v>0.5</v>
      </c>
      <c r="I16" s="4"/>
      <c r="J16" s="4">
        <v>0.5</v>
      </c>
      <c r="K16" s="4"/>
      <c r="L16" s="10">
        <f t="shared" si="2"/>
        <v>0.5</v>
      </c>
      <c r="M16" s="4"/>
      <c r="N16" s="4">
        <v>0.5</v>
      </c>
      <c r="O16" s="4"/>
      <c r="P16" s="10">
        <f t="shared" si="3"/>
        <v>0.5</v>
      </c>
      <c r="Q16" s="4"/>
      <c r="R16" s="4"/>
      <c r="S16" s="4">
        <v>0.5</v>
      </c>
      <c r="T16" s="4"/>
      <c r="U16" s="10">
        <f t="shared" si="4"/>
        <v>0.5</v>
      </c>
      <c r="V16" s="4"/>
      <c r="W16" s="4">
        <v>0.5</v>
      </c>
      <c r="X16" s="4"/>
    </row>
    <row r="17" spans="1:24" ht="21" customHeight="1">
      <c r="A17" s="33">
        <v>10</v>
      </c>
      <c r="B17" s="10" t="s">
        <v>33</v>
      </c>
      <c r="C17" s="4">
        <v>811</v>
      </c>
      <c r="D17" s="6">
        <f t="shared" si="0"/>
        <v>140</v>
      </c>
      <c r="E17" s="4"/>
      <c r="F17" s="4">
        <v>140</v>
      </c>
      <c r="G17" s="4"/>
      <c r="H17" s="10">
        <f t="shared" si="1"/>
        <v>152</v>
      </c>
      <c r="I17" s="4"/>
      <c r="J17" s="4">
        <v>152</v>
      </c>
      <c r="K17" s="4"/>
      <c r="L17" s="10">
        <f t="shared" si="2"/>
        <v>164</v>
      </c>
      <c r="M17" s="4"/>
      <c r="N17" s="4">
        <v>164</v>
      </c>
      <c r="O17" s="4"/>
      <c r="P17" s="10">
        <f t="shared" si="3"/>
        <v>173</v>
      </c>
      <c r="Q17" s="4"/>
      <c r="R17" s="4"/>
      <c r="S17" s="4">
        <v>173</v>
      </c>
      <c r="T17" s="4"/>
      <c r="U17" s="10">
        <f t="shared" si="4"/>
        <v>182</v>
      </c>
      <c r="V17" s="4"/>
      <c r="W17" s="4">
        <v>182</v>
      </c>
      <c r="X17" s="4"/>
    </row>
    <row r="18" spans="1:24" ht="21" customHeight="1">
      <c r="A18" s="32">
        <v>11</v>
      </c>
      <c r="B18" s="10" t="s">
        <v>36</v>
      </c>
      <c r="C18" s="4">
        <v>154.9</v>
      </c>
      <c r="D18" s="6">
        <f t="shared" si="0"/>
        <v>27.4</v>
      </c>
      <c r="E18" s="4"/>
      <c r="F18" s="4">
        <v>27.4</v>
      </c>
      <c r="G18" s="4"/>
      <c r="H18" s="10">
        <f t="shared" si="1"/>
        <v>27.599999999999998</v>
      </c>
      <c r="I18" s="4">
        <v>25.2</v>
      </c>
      <c r="J18" s="4">
        <v>2.4</v>
      </c>
      <c r="K18" s="4"/>
      <c r="L18" s="10">
        <f t="shared" si="2"/>
        <v>30.1</v>
      </c>
      <c r="M18" s="4">
        <v>27.5</v>
      </c>
      <c r="N18" s="4">
        <v>2.6</v>
      </c>
      <c r="O18" s="4"/>
      <c r="P18" s="10">
        <f t="shared" si="3"/>
        <v>33</v>
      </c>
      <c r="Q18" s="4">
        <v>30</v>
      </c>
      <c r="R18" s="4"/>
      <c r="S18" s="4">
        <v>3</v>
      </c>
      <c r="T18" s="4"/>
      <c r="U18" s="10">
        <f t="shared" si="4"/>
        <v>36.8</v>
      </c>
      <c r="V18" s="4">
        <v>33.4</v>
      </c>
      <c r="W18" s="4">
        <v>3.4</v>
      </c>
      <c r="X18" s="4"/>
    </row>
    <row r="19" spans="1:24" s="20" customFormat="1" ht="15.75">
      <c r="A19" s="32">
        <v>12</v>
      </c>
      <c r="B19" s="10" t="s">
        <v>66</v>
      </c>
      <c r="C19" s="6">
        <v>44.955</v>
      </c>
      <c r="D19" s="6">
        <f t="shared" si="0"/>
        <v>0.2</v>
      </c>
      <c r="E19" s="6">
        <v>0</v>
      </c>
      <c r="F19" s="6">
        <v>0.2</v>
      </c>
      <c r="G19" s="6">
        <v>0</v>
      </c>
      <c r="H19" s="10">
        <f t="shared" si="1"/>
        <v>18.18</v>
      </c>
      <c r="I19" s="6">
        <v>16.362</v>
      </c>
      <c r="J19" s="6">
        <v>1.818</v>
      </c>
      <c r="K19" s="6">
        <v>0</v>
      </c>
      <c r="L19" s="10">
        <f t="shared" si="2"/>
        <v>10.853</v>
      </c>
      <c r="M19" s="6">
        <v>8.106</v>
      </c>
      <c r="N19" s="6">
        <v>2.747</v>
      </c>
      <c r="O19" s="6">
        <v>0</v>
      </c>
      <c r="P19" s="10">
        <f t="shared" si="3"/>
        <v>8.479</v>
      </c>
      <c r="Q19" s="6">
        <v>6.997</v>
      </c>
      <c r="R19" s="6"/>
      <c r="S19" s="6">
        <v>1.482</v>
      </c>
      <c r="T19" s="6">
        <v>0</v>
      </c>
      <c r="U19" s="10">
        <f t="shared" si="4"/>
        <v>9.034</v>
      </c>
      <c r="V19" s="6">
        <v>7.227</v>
      </c>
      <c r="W19" s="6">
        <v>1.807</v>
      </c>
      <c r="X19" s="6">
        <v>0</v>
      </c>
    </row>
    <row r="20" spans="1:24" s="20" customFormat="1" ht="15.75">
      <c r="A20" s="32">
        <v>13</v>
      </c>
      <c r="B20" s="10" t="s">
        <v>38</v>
      </c>
      <c r="C20" s="6">
        <v>6.11</v>
      </c>
      <c r="D20" s="6">
        <f t="shared" si="0"/>
        <v>1.616</v>
      </c>
      <c r="E20" s="6">
        <v>1</v>
      </c>
      <c r="F20" s="6">
        <v>0.616</v>
      </c>
      <c r="G20" s="6"/>
      <c r="H20" s="10">
        <f t="shared" si="1"/>
        <v>1.616</v>
      </c>
      <c r="I20" s="6">
        <v>1</v>
      </c>
      <c r="J20" s="6">
        <v>0.616</v>
      </c>
      <c r="K20" s="6"/>
      <c r="L20" s="10">
        <f t="shared" si="2"/>
        <v>0.88</v>
      </c>
      <c r="M20" s="6">
        <v>0.44</v>
      </c>
      <c r="N20" s="6">
        <v>0.44</v>
      </c>
      <c r="O20" s="6"/>
      <c r="P20" s="10">
        <f t="shared" si="3"/>
        <v>0.97</v>
      </c>
      <c r="Q20" s="6">
        <v>0.47</v>
      </c>
      <c r="R20" s="6"/>
      <c r="S20" s="6">
        <v>0.5</v>
      </c>
      <c r="T20" s="6"/>
      <c r="U20" s="10">
        <f t="shared" si="4"/>
        <v>0.95</v>
      </c>
      <c r="V20" s="6">
        <v>0.47</v>
      </c>
      <c r="W20" s="6">
        <v>0.48</v>
      </c>
      <c r="X20" s="6"/>
    </row>
    <row r="21" spans="1:24" s="20" customFormat="1" ht="15.75">
      <c r="A21" s="32">
        <v>14</v>
      </c>
      <c r="B21" s="10" t="s">
        <v>44</v>
      </c>
      <c r="C21" s="6">
        <v>6.5</v>
      </c>
      <c r="D21" s="6">
        <f t="shared" si="0"/>
        <v>1.1</v>
      </c>
      <c r="E21" s="6"/>
      <c r="F21" s="6">
        <v>1.1</v>
      </c>
      <c r="G21" s="6"/>
      <c r="H21" s="10">
        <f t="shared" si="1"/>
        <v>1.2</v>
      </c>
      <c r="I21" s="6"/>
      <c r="J21" s="6">
        <v>1.2</v>
      </c>
      <c r="K21" s="6"/>
      <c r="L21" s="10">
        <f t="shared" si="2"/>
        <v>1.4</v>
      </c>
      <c r="M21" s="6"/>
      <c r="N21" s="6">
        <v>1.4</v>
      </c>
      <c r="O21" s="6"/>
      <c r="P21" s="10">
        <f t="shared" si="3"/>
        <v>1.45</v>
      </c>
      <c r="Q21" s="6"/>
      <c r="R21" s="6"/>
      <c r="S21" s="6">
        <v>1.45</v>
      </c>
      <c r="T21" s="6"/>
      <c r="U21" s="10">
        <f t="shared" si="4"/>
        <v>1.35</v>
      </c>
      <c r="V21" s="6"/>
      <c r="W21" s="6">
        <v>1.35</v>
      </c>
      <c r="X21" s="6"/>
    </row>
    <row r="22" spans="1:24" ht="28.5" customHeight="1">
      <c r="A22" s="32">
        <v>15</v>
      </c>
      <c r="B22" s="10" t="s">
        <v>31</v>
      </c>
      <c r="C22" s="6">
        <v>9.567</v>
      </c>
      <c r="D22" s="6">
        <f t="shared" si="0"/>
        <v>1.67</v>
      </c>
      <c r="E22" s="6"/>
      <c r="F22" s="6">
        <v>1.67</v>
      </c>
      <c r="G22" s="6"/>
      <c r="H22" s="10">
        <f t="shared" si="1"/>
        <v>1.837</v>
      </c>
      <c r="I22" s="6"/>
      <c r="J22" s="6">
        <v>1.837</v>
      </c>
      <c r="K22" s="6"/>
      <c r="L22" s="10">
        <f t="shared" si="2"/>
        <v>2.02</v>
      </c>
      <c r="M22" s="6"/>
      <c r="N22" s="6">
        <v>2.02</v>
      </c>
      <c r="O22" s="6"/>
      <c r="P22" s="10">
        <f t="shared" si="3"/>
        <v>2.02</v>
      </c>
      <c r="Q22" s="6"/>
      <c r="R22" s="6"/>
      <c r="S22" s="6">
        <v>2.02</v>
      </c>
      <c r="T22" s="6"/>
      <c r="U22" s="10">
        <f t="shared" si="4"/>
        <v>2.02</v>
      </c>
      <c r="V22" s="6"/>
      <c r="W22" s="6">
        <v>2.02</v>
      </c>
      <c r="X22" s="6"/>
    </row>
    <row r="23" spans="1:24" ht="28.5" customHeight="1">
      <c r="A23" s="33">
        <v>16</v>
      </c>
      <c r="B23" s="10" t="s">
        <v>47</v>
      </c>
      <c r="C23" s="6">
        <v>105.467</v>
      </c>
      <c r="D23" s="6">
        <f t="shared" si="0"/>
        <v>45.467</v>
      </c>
      <c r="E23" s="6">
        <v>38.647</v>
      </c>
      <c r="F23" s="6">
        <v>6.82</v>
      </c>
      <c r="G23" s="6"/>
      <c r="H23" s="10">
        <f t="shared" si="1"/>
        <v>15</v>
      </c>
      <c r="I23" s="6">
        <v>12.75</v>
      </c>
      <c r="J23" s="6">
        <v>2.25</v>
      </c>
      <c r="K23" s="6"/>
      <c r="L23" s="10">
        <f t="shared" si="2"/>
        <v>15</v>
      </c>
      <c r="M23" s="6">
        <v>12.75</v>
      </c>
      <c r="N23" s="6">
        <v>2.25</v>
      </c>
      <c r="O23" s="6"/>
      <c r="P23" s="10">
        <f t="shared" si="3"/>
        <v>15</v>
      </c>
      <c r="Q23" s="6">
        <v>12.75</v>
      </c>
      <c r="R23" s="6"/>
      <c r="S23" s="6">
        <v>2.25</v>
      </c>
      <c r="T23" s="6"/>
      <c r="U23" s="10">
        <f t="shared" si="4"/>
        <v>15</v>
      </c>
      <c r="V23" s="6">
        <v>12.75</v>
      </c>
      <c r="W23" s="6">
        <v>2.25</v>
      </c>
      <c r="X23" s="6"/>
    </row>
    <row r="24" spans="1:24" ht="28.5" customHeight="1">
      <c r="A24" s="33">
        <v>17</v>
      </c>
      <c r="B24" s="10" t="s">
        <v>48</v>
      </c>
      <c r="C24" s="6">
        <v>129.05</v>
      </c>
      <c r="D24" s="6">
        <f t="shared" si="0"/>
        <v>26.560000000000002</v>
      </c>
      <c r="E24" s="6">
        <v>15.47</v>
      </c>
      <c r="F24" s="6">
        <v>11.09</v>
      </c>
      <c r="G24" s="6"/>
      <c r="H24" s="10">
        <f t="shared" si="1"/>
        <v>29.28</v>
      </c>
      <c r="I24" s="6">
        <v>16.94</v>
      </c>
      <c r="J24" s="6">
        <v>12.34</v>
      </c>
      <c r="K24" s="6"/>
      <c r="L24" s="10">
        <f t="shared" si="2"/>
        <v>24.96</v>
      </c>
      <c r="M24" s="6">
        <v>10.55</v>
      </c>
      <c r="N24" s="6">
        <v>14.41</v>
      </c>
      <c r="O24" s="6"/>
      <c r="P24" s="10">
        <f t="shared" si="3"/>
        <v>24.15</v>
      </c>
      <c r="Q24" s="6">
        <v>8.84</v>
      </c>
      <c r="R24" s="6"/>
      <c r="S24" s="6">
        <v>15.31</v>
      </c>
      <c r="T24" s="6"/>
      <c r="U24" s="10">
        <f t="shared" si="4"/>
        <v>24.1</v>
      </c>
      <c r="V24" s="6">
        <v>7.83</v>
      </c>
      <c r="W24" s="6">
        <v>16.27</v>
      </c>
      <c r="X24" s="6"/>
    </row>
    <row r="25" spans="1:25" ht="31.5">
      <c r="A25" s="33">
        <v>18</v>
      </c>
      <c r="B25" s="18" t="s">
        <v>2</v>
      </c>
      <c r="C25" s="15">
        <v>15.27</v>
      </c>
      <c r="D25" s="6">
        <f t="shared" si="0"/>
        <v>2.7</v>
      </c>
      <c r="E25" s="16">
        <v>2.43</v>
      </c>
      <c r="F25" s="16">
        <v>0.27</v>
      </c>
      <c r="G25" s="16"/>
      <c r="H25" s="10">
        <f t="shared" si="1"/>
        <v>2.97</v>
      </c>
      <c r="I25" s="16">
        <v>2.673</v>
      </c>
      <c r="J25" s="16">
        <v>0.297</v>
      </c>
      <c r="K25" s="16"/>
      <c r="L25" s="10">
        <f t="shared" si="2"/>
        <v>3.2</v>
      </c>
      <c r="M25" s="16">
        <v>2.56</v>
      </c>
      <c r="N25" s="16">
        <v>0.64</v>
      </c>
      <c r="O25" s="16"/>
      <c r="P25" s="10">
        <f t="shared" si="3"/>
        <v>3.2</v>
      </c>
      <c r="Q25" s="16">
        <v>2.56</v>
      </c>
      <c r="R25" s="16"/>
      <c r="S25" s="16">
        <v>0.64</v>
      </c>
      <c r="T25" s="15"/>
      <c r="U25" s="10">
        <f t="shared" si="4"/>
        <v>3.2</v>
      </c>
      <c r="V25" s="16">
        <v>2.56</v>
      </c>
      <c r="W25" s="16">
        <v>0.64</v>
      </c>
      <c r="X25" s="15"/>
      <c r="Y25" s="13"/>
    </row>
    <row r="26" spans="1:25" ht="15.75">
      <c r="A26" s="33">
        <v>19</v>
      </c>
      <c r="B26" s="18" t="s">
        <v>52</v>
      </c>
      <c r="C26" s="15">
        <v>21.607</v>
      </c>
      <c r="D26" s="6">
        <f t="shared" si="0"/>
        <v>7.318</v>
      </c>
      <c r="E26" s="16">
        <v>1.48</v>
      </c>
      <c r="F26" s="16">
        <v>5.318</v>
      </c>
      <c r="G26" s="16">
        <v>0.52</v>
      </c>
      <c r="H26" s="10">
        <f t="shared" si="1"/>
        <v>4.553000000000001</v>
      </c>
      <c r="I26" s="16">
        <v>0.63</v>
      </c>
      <c r="J26" s="16">
        <v>3.462</v>
      </c>
      <c r="K26" s="16">
        <v>0.461</v>
      </c>
      <c r="L26" s="10">
        <f t="shared" si="2"/>
        <v>4.868</v>
      </c>
      <c r="M26" s="16">
        <v>2.434</v>
      </c>
      <c r="N26" s="16">
        <v>2.112</v>
      </c>
      <c r="O26" s="16">
        <v>0.322</v>
      </c>
      <c r="P26" s="10">
        <f t="shared" si="3"/>
        <v>0</v>
      </c>
      <c r="Q26" s="16">
        <v>0</v>
      </c>
      <c r="R26" s="16"/>
      <c r="S26" s="16">
        <v>0</v>
      </c>
      <c r="T26" s="15">
        <v>0</v>
      </c>
      <c r="U26" s="10"/>
      <c r="V26" s="16">
        <v>0</v>
      </c>
      <c r="W26" s="16">
        <v>0</v>
      </c>
      <c r="X26" s="15">
        <v>0</v>
      </c>
      <c r="Y26" s="13"/>
    </row>
    <row r="27" spans="1:25" ht="15.75">
      <c r="A27" s="33">
        <v>20</v>
      </c>
      <c r="B27" s="18" t="s">
        <v>39</v>
      </c>
      <c r="C27" s="15">
        <v>36.5</v>
      </c>
      <c r="D27" s="6">
        <f t="shared" si="0"/>
        <v>7.5</v>
      </c>
      <c r="E27" s="16"/>
      <c r="F27" s="16">
        <v>7.5</v>
      </c>
      <c r="G27" s="16"/>
      <c r="H27" s="10">
        <f t="shared" si="1"/>
        <v>7.5</v>
      </c>
      <c r="I27" s="16"/>
      <c r="J27" s="16">
        <v>7.5</v>
      </c>
      <c r="K27" s="16"/>
      <c r="L27" s="10">
        <f t="shared" si="2"/>
        <v>7.5</v>
      </c>
      <c r="M27" s="16"/>
      <c r="N27" s="16">
        <v>7.5</v>
      </c>
      <c r="O27" s="16"/>
      <c r="P27" s="10">
        <f t="shared" si="3"/>
        <v>6.5</v>
      </c>
      <c r="Q27" s="16"/>
      <c r="R27" s="16"/>
      <c r="S27" s="16">
        <v>6.5</v>
      </c>
      <c r="T27" s="15"/>
      <c r="U27" s="10">
        <f t="shared" si="4"/>
        <v>7.5</v>
      </c>
      <c r="V27" s="16"/>
      <c r="W27" s="16">
        <v>7.5</v>
      </c>
      <c r="X27" s="15"/>
      <c r="Y27" s="13"/>
    </row>
    <row r="28" spans="1:24" ht="15.75">
      <c r="A28" s="33">
        <v>21</v>
      </c>
      <c r="B28" s="10" t="s">
        <v>23</v>
      </c>
      <c r="C28" s="4">
        <v>3.62</v>
      </c>
      <c r="D28" s="6">
        <f t="shared" si="0"/>
        <v>0.7140000000000001</v>
      </c>
      <c r="E28" s="4">
        <v>0.462</v>
      </c>
      <c r="F28" s="4">
        <v>0.22</v>
      </c>
      <c r="G28" s="4">
        <v>0.032</v>
      </c>
      <c r="H28" s="10">
        <f t="shared" si="1"/>
        <v>0.7140000000000001</v>
      </c>
      <c r="I28" s="4">
        <v>0.462</v>
      </c>
      <c r="J28" s="4">
        <v>0.22</v>
      </c>
      <c r="K28" s="4">
        <v>0.032</v>
      </c>
      <c r="L28" s="10">
        <f t="shared" si="2"/>
        <v>0.7140000000000001</v>
      </c>
      <c r="M28" s="4">
        <v>0.462</v>
      </c>
      <c r="N28" s="4">
        <v>0.22</v>
      </c>
      <c r="O28" s="4">
        <v>0.032</v>
      </c>
      <c r="P28" s="10">
        <f t="shared" si="3"/>
        <v>0.7140000000000001</v>
      </c>
      <c r="Q28" s="4">
        <v>0.462</v>
      </c>
      <c r="R28" s="4"/>
      <c r="S28" s="4">
        <v>0.22</v>
      </c>
      <c r="T28" s="4">
        <v>0.032</v>
      </c>
      <c r="U28" s="10">
        <f t="shared" si="4"/>
        <v>0.7140000000000001</v>
      </c>
      <c r="V28" s="4">
        <v>0.462</v>
      </c>
      <c r="W28" s="4">
        <v>0.22</v>
      </c>
      <c r="X28" s="4">
        <v>0.032</v>
      </c>
    </row>
    <row r="29" spans="1:24" ht="15.75">
      <c r="A29" s="33">
        <v>22</v>
      </c>
      <c r="B29" s="10" t="s">
        <v>60</v>
      </c>
      <c r="C29" s="4">
        <v>0.011</v>
      </c>
      <c r="D29" s="6">
        <f t="shared" si="0"/>
        <v>0.002</v>
      </c>
      <c r="E29" s="4">
        <v>0.002</v>
      </c>
      <c r="F29" s="4">
        <v>0</v>
      </c>
      <c r="G29" s="4">
        <v>0</v>
      </c>
      <c r="H29" s="10">
        <f t="shared" si="1"/>
        <v>0.002</v>
      </c>
      <c r="I29" s="4">
        <v>0.002</v>
      </c>
      <c r="J29" s="4">
        <v>0</v>
      </c>
      <c r="K29" s="4">
        <v>0</v>
      </c>
      <c r="L29" s="10">
        <f t="shared" si="2"/>
        <v>0.003</v>
      </c>
      <c r="M29" s="4">
        <v>0.003</v>
      </c>
      <c r="N29" s="4">
        <v>0</v>
      </c>
      <c r="O29" s="4">
        <v>0</v>
      </c>
      <c r="P29" s="10">
        <f t="shared" si="3"/>
        <v>0.002</v>
      </c>
      <c r="Q29" s="4">
        <v>0.002</v>
      </c>
      <c r="R29" s="4"/>
      <c r="S29" s="4">
        <v>0</v>
      </c>
      <c r="T29" s="4">
        <v>0</v>
      </c>
      <c r="U29" s="10">
        <f t="shared" si="4"/>
        <v>0.002</v>
      </c>
      <c r="V29" s="4">
        <v>0.002</v>
      </c>
      <c r="W29" s="4">
        <v>0</v>
      </c>
      <c r="X29" s="4">
        <v>0</v>
      </c>
    </row>
    <row r="30" spans="1:24" ht="15.75">
      <c r="A30" s="33">
        <v>23</v>
      </c>
      <c r="B30" s="10" t="s">
        <v>55</v>
      </c>
      <c r="C30" s="4">
        <f>D30+H30+L30+P30+U30</f>
        <v>86.322</v>
      </c>
      <c r="D30" s="6">
        <f t="shared" si="0"/>
        <v>16.502000000000002</v>
      </c>
      <c r="E30" s="4">
        <v>9.38</v>
      </c>
      <c r="F30" s="4">
        <v>6.322</v>
      </c>
      <c r="G30" s="4">
        <v>0.8</v>
      </c>
      <c r="H30" s="10">
        <f t="shared" si="1"/>
        <v>15.7</v>
      </c>
      <c r="I30" s="4">
        <v>8.94</v>
      </c>
      <c r="J30" s="4">
        <v>5.96</v>
      </c>
      <c r="K30" s="4">
        <v>0.8</v>
      </c>
      <c r="L30" s="10">
        <f t="shared" si="2"/>
        <v>17.9</v>
      </c>
      <c r="M30" s="4">
        <v>5.03</v>
      </c>
      <c r="N30" s="4">
        <v>11.87</v>
      </c>
      <c r="O30" s="4">
        <v>1</v>
      </c>
      <c r="P30" s="10">
        <f t="shared" si="3"/>
        <v>17.41</v>
      </c>
      <c r="Q30" s="4">
        <v>5.01</v>
      </c>
      <c r="R30" s="4"/>
      <c r="S30" s="4">
        <v>11.6</v>
      </c>
      <c r="T30" s="4">
        <v>0.8</v>
      </c>
      <c r="U30" s="10">
        <f>V30+W30+X30</f>
        <v>18.81</v>
      </c>
      <c r="V30" s="4">
        <v>5.43</v>
      </c>
      <c r="W30" s="4">
        <v>12.58</v>
      </c>
      <c r="X30" s="4">
        <v>0.8</v>
      </c>
    </row>
    <row r="31" spans="1:25" s="5" customFormat="1" ht="15.75">
      <c r="A31" s="33">
        <v>24</v>
      </c>
      <c r="B31" s="10" t="s">
        <v>24</v>
      </c>
      <c r="C31" s="4">
        <v>9.9</v>
      </c>
      <c r="D31" s="6">
        <f t="shared" si="0"/>
        <v>1.7999999999999998</v>
      </c>
      <c r="E31" s="4">
        <v>1.64</v>
      </c>
      <c r="F31" s="4">
        <v>0.16</v>
      </c>
      <c r="G31" s="4"/>
      <c r="H31" s="10">
        <f t="shared" si="1"/>
        <v>1.4</v>
      </c>
      <c r="I31" s="4">
        <v>1.27</v>
      </c>
      <c r="J31" s="4">
        <v>0.13</v>
      </c>
      <c r="K31" s="4"/>
      <c r="L31" s="10">
        <f t="shared" si="2"/>
        <v>2.5</v>
      </c>
      <c r="M31" s="4">
        <v>2.27</v>
      </c>
      <c r="N31" s="4">
        <v>0.23</v>
      </c>
      <c r="O31" s="4"/>
      <c r="P31" s="10">
        <f t="shared" si="3"/>
        <v>1.7999999999999998</v>
      </c>
      <c r="Q31" s="4">
        <v>1.64</v>
      </c>
      <c r="R31" s="4"/>
      <c r="S31" s="4">
        <v>0.16</v>
      </c>
      <c r="T31" s="4"/>
      <c r="U31" s="10">
        <f t="shared" si="4"/>
        <v>2.4000000000000004</v>
      </c>
      <c r="V31" s="4">
        <v>2.18</v>
      </c>
      <c r="W31" s="4">
        <v>0.22</v>
      </c>
      <c r="X31" s="4"/>
      <c r="Y31" s="2"/>
    </row>
    <row r="32" spans="1:24" s="3" customFormat="1" ht="27.75" customHeight="1">
      <c r="A32" s="32">
        <v>25</v>
      </c>
      <c r="B32" s="10" t="s">
        <v>3</v>
      </c>
      <c r="C32" s="6">
        <v>23.179</v>
      </c>
      <c r="D32" s="6">
        <f t="shared" si="0"/>
        <v>2.744</v>
      </c>
      <c r="E32" s="6">
        <v>2.49</v>
      </c>
      <c r="F32" s="6">
        <v>0.254</v>
      </c>
      <c r="G32" s="6">
        <v>0</v>
      </c>
      <c r="H32" s="10">
        <f t="shared" si="1"/>
        <v>5.875</v>
      </c>
      <c r="I32" s="6">
        <v>5.29</v>
      </c>
      <c r="J32" s="6">
        <v>0.585</v>
      </c>
      <c r="K32" s="6">
        <v>0</v>
      </c>
      <c r="L32" s="10">
        <f t="shared" si="2"/>
        <v>6.18</v>
      </c>
      <c r="M32" s="6">
        <v>5.56</v>
      </c>
      <c r="N32" s="6">
        <v>0.62</v>
      </c>
      <c r="O32" s="6">
        <v>0</v>
      </c>
      <c r="P32" s="10">
        <f t="shared" si="3"/>
        <v>5.58</v>
      </c>
      <c r="Q32" s="6">
        <v>5.02</v>
      </c>
      <c r="R32" s="6"/>
      <c r="S32" s="6">
        <v>0.56</v>
      </c>
      <c r="T32" s="6">
        <v>0</v>
      </c>
      <c r="U32" s="10">
        <f t="shared" si="4"/>
        <v>2.8</v>
      </c>
      <c r="V32" s="6">
        <v>2.52</v>
      </c>
      <c r="W32" s="6">
        <v>0.28</v>
      </c>
      <c r="X32" s="6">
        <v>0</v>
      </c>
    </row>
    <row r="33" spans="1:24" s="3" customFormat="1" ht="27.75" customHeight="1">
      <c r="A33" s="32">
        <v>26</v>
      </c>
      <c r="B33" s="10" t="s">
        <v>61</v>
      </c>
      <c r="C33" s="6">
        <v>122.5</v>
      </c>
      <c r="D33" s="6">
        <f t="shared" si="0"/>
        <v>18.9</v>
      </c>
      <c r="E33" s="6"/>
      <c r="F33" s="6">
        <v>18.9</v>
      </c>
      <c r="G33" s="6"/>
      <c r="H33" s="10">
        <f t="shared" si="1"/>
        <v>20.9</v>
      </c>
      <c r="I33" s="6"/>
      <c r="J33" s="6">
        <v>20.9</v>
      </c>
      <c r="K33" s="6"/>
      <c r="L33" s="10">
        <f t="shared" si="2"/>
        <v>25.2</v>
      </c>
      <c r="M33" s="6"/>
      <c r="N33" s="6">
        <v>25.2</v>
      </c>
      <c r="O33" s="6"/>
      <c r="P33" s="10">
        <f t="shared" si="3"/>
        <v>27.3</v>
      </c>
      <c r="Q33" s="6"/>
      <c r="R33" s="6"/>
      <c r="S33" s="6">
        <v>27.3</v>
      </c>
      <c r="T33" s="6"/>
      <c r="U33" s="10">
        <f t="shared" si="4"/>
        <v>30.8</v>
      </c>
      <c r="V33" s="6"/>
      <c r="W33" s="6">
        <v>30.8</v>
      </c>
      <c r="X33" s="6"/>
    </row>
    <row r="34" spans="1:24" s="3" customFormat="1" ht="27.75" customHeight="1">
      <c r="A34" s="32">
        <v>27</v>
      </c>
      <c r="B34" s="10" t="s">
        <v>56</v>
      </c>
      <c r="C34" s="6">
        <f>D34+H34+L34+P34+U34</f>
        <v>26.249999999999996</v>
      </c>
      <c r="D34" s="6">
        <f>E34+F34+G34</f>
        <v>5.249999999999999</v>
      </c>
      <c r="E34" s="6">
        <v>2.8</v>
      </c>
      <c r="F34" s="6">
        <v>2.355</v>
      </c>
      <c r="G34" s="6">
        <v>0.095</v>
      </c>
      <c r="H34" s="10">
        <f>I34+J34+K34</f>
        <v>5.249999999999999</v>
      </c>
      <c r="I34" s="6">
        <v>2.8</v>
      </c>
      <c r="J34" s="6">
        <v>2.355</v>
      </c>
      <c r="K34" s="6">
        <v>0.095</v>
      </c>
      <c r="L34" s="10">
        <f>M34+N34+O34</f>
        <v>5.249999999999999</v>
      </c>
      <c r="M34" s="6">
        <v>2.8</v>
      </c>
      <c r="N34" s="6">
        <v>2.355</v>
      </c>
      <c r="O34" s="6">
        <v>0.095</v>
      </c>
      <c r="P34" s="10">
        <f>Q34+S34+T34</f>
        <v>5.249999999999999</v>
      </c>
      <c r="Q34" s="6">
        <v>2.8</v>
      </c>
      <c r="R34" s="6"/>
      <c r="S34" s="6">
        <v>2.355</v>
      </c>
      <c r="T34" s="6">
        <v>0.095</v>
      </c>
      <c r="U34" s="10">
        <f>V34+W34+X34</f>
        <v>5.249999999999999</v>
      </c>
      <c r="V34" s="6">
        <v>2.8</v>
      </c>
      <c r="W34" s="6">
        <v>2.355</v>
      </c>
      <c r="X34" s="6">
        <v>0.095</v>
      </c>
    </row>
    <row r="35" spans="1:24" s="3" customFormat="1" ht="27.75" customHeight="1">
      <c r="A35" s="32">
        <v>28</v>
      </c>
      <c r="B35" s="10" t="s">
        <v>34</v>
      </c>
      <c r="C35" s="6">
        <v>19.5</v>
      </c>
      <c r="D35" s="6">
        <f t="shared" si="0"/>
        <v>3.2</v>
      </c>
      <c r="E35" s="6"/>
      <c r="F35" s="6">
        <v>3.2</v>
      </c>
      <c r="G35" s="6"/>
      <c r="H35" s="10">
        <f t="shared" si="1"/>
        <v>3.5</v>
      </c>
      <c r="I35" s="6"/>
      <c r="J35" s="6">
        <v>3.5</v>
      </c>
      <c r="K35" s="6"/>
      <c r="L35" s="10">
        <f t="shared" si="2"/>
        <v>3.9</v>
      </c>
      <c r="M35" s="6"/>
      <c r="N35" s="6">
        <v>3.9</v>
      </c>
      <c r="O35" s="6"/>
      <c r="P35" s="10">
        <f t="shared" si="3"/>
        <v>4.2</v>
      </c>
      <c r="Q35" s="6"/>
      <c r="R35" s="6"/>
      <c r="S35" s="6">
        <v>4.2</v>
      </c>
      <c r="T35" s="6"/>
      <c r="U35" s="10">
        <f t="shared" si="4"/>
        <v>4.7</v>
      </c>
      <c r="V35" s="6"/>
      <c r="W35" s="6">
        <v>4.7</v>
      </c>
      <c r="X35" s="6"/>
    </row>
    <row r="36" spans="1:24" s="30" customFormat="1" ht="37.5">
      <c r="A36" s="34"/>
      <c r="B36" s="31" t="s">
        <v>28</v>
      </c>
      <c r="C36" s="27">
        <f>SUM(C8:C35)</f>
        <v>1856.7069999999999</v>
      </c>
      <c r="D36" s="27">
        <f t="shared" si="0"/>
        <v>353.6491</v>
      </c>
      <c r="E36" s="27">
        <f>SUM(E8:E32)</f>
        <v>93.18299999999999</v>
      </c>
      <c r="F36" s="27">
        <f>SUM(F8:F35)</f>
        <v>253.59409999999997</v>
      </c>
      <c r="G36" s="27">
        <f>SUM(G8:G32)</f>
        <v>6.871999999999999</v>
      </c>
      <c r="H36" s="29">
        <f t="shared" si="1"/>
        <v>360.52689999999996</v>
      </c>
      <c r="I36" s="27">
        <f>SUM(I8:I32)</f>
        <v>114.6608</v>
      </c>
      <c r="J36" s="27">
        <f>SUM(J8:J35)</f>
        <v>239.0581</v>
      </c>
      <c r="K36" s="27">
        <f>SUM(K8:K32)</f>
        <v>6.808</v>
      </c>
      <c r="L36" s="29">
        <f t="shared" si="2"/>
        <v>367.749</v>
      </c>
      <c r="M36" s="27">
        <f>SUM(M8:M32)</f>
        <v>99.3937</v>
      </c>
      <c r="N36" s="27">
        <f>SUM(N8:N35)</f>
        <v>266.5193</v>
      </c>
      <c r="O36" s="27">
        <f>SUM(O8:O32)</f>
        <v>1.836</v>
      </c>
      <c r="P36" s="29">
        <f t="shared" si="3"/>
        <v>370.66999999999996</v>
      </c>
      <c r="Q36" s="27">
        <f>SUM(Q8:Q32)</f>
        <v>94.467</v>
      </c>
      <c r="R36" s="27">
        <f>SUM(R8:R32)</f>
        <v>1.25</v>
      </c>
      <c r="S36" s="27">
        <f>SUM(S8:S35)</f>
        <v>274.87899999999996</v>
      </c>
      <c r="T36" s="27">
        <f>SUM(T8:T32)</f>
        <v>1.324</v>
      </c>
      <c r="U36" s="29">
        <f t="shared" si="4"/>
        <v>388.2318</v>
      </c>
      <c r="V36" s="27">
        <f>SUM(V8:V32)</f>
        <v>95.70200000000001</v>
      </c>
      <c r="W36" s="27">
        <f>SUM(W8:W35)</f>
        <v>291.2058</v>
      </c>
      <c r="X36" s="27">
        <f>SUM(X8:X32)</f>
        <v>1.324</v>
      </c>
    </row>
    <row r="37" spans="1:24" ht="15.75">
      <c r="A37" s="33"/>
      <c r="B37" s="10" t="s">
        <v>12</v>
      </c>
      <c r="C37" s="4"/>
      <c r="D37" s="6">
        <f t="shared" si="0"/>
        <v>0</v>
      </c>
      <c r="E37" s="4"/>
      <c r="F37" s="4"/>
      <c r="G37" s="4"/>
      <c r="H37" s="10">
        <f t="shared" si="1"/>
        <v>0</v>
      </c>
      <c r="I37" s="4"/>
      <c r="J37" s="4"/>
      <c r="K37" s="4"/>
      <c r="L37" s="10">
        <f t="shared" si="2"/>
        <v>0</v>
      </c>
      <c r="M37" s="4"/>
      <c r="N37" s="4"/>
      <c r="O37" s="4"/>
      <c r="P37" s="10">
        <f t="shared" si="3"/>
        <v>0</v>
      </c>
      <c r="Q37" s="4"/>
      <c r="R37" s="4"/>
      <c r="S37" s="4"/>
      <c r="T37" s="4"/>
      <c r="U37" s="10">
        <f t="shared" si="4"/>
        <v>0</v>
      </c>
      <c r="V37" s="4"/>
      <c r="W37" s="4"/>
      <c r="X37" s="4"/>
    </row>
    <row r="38" spans="1:24" ht="15.75">
      <c r="A38" s="33">
        <v>1</v>
      </c>
      <c r="B38" s="10" t="s">
        <v>62</v>
      </c>
      <c r="C38" s="4">
        <v>0.52</v>
      </c>
      <c r="D38" s="6">
        <f t="shared" si="0"/>
        <v>0.12</v>
      </c>
      <c r="E38" s="4">
        <v>0.108</v>
      </c>
      <c r="F38" s="4">
        <v>0.012</v>
      </c>
      <c r="G38" s="4"/>
      <c r="H38" s="10">
        <f t="shared" si="1"/>
        <v>0.12</v>
      </c>
      <c r="I38" s="4">
        <v>0.108</v>
      </c>
      <c r="J38" s="4">
        <v>0.012</v>
      </c>
      <c r="K38" s="4"/>
      <c r="L38" s="10">
        <f t="shared" si="2"/>
        <v>0.1</v>
      </c>
      <c r="M38" s="4">
        <v>0.08</v>
      </c>
      <c r="N38" s="4">
        <v>0.02</v>
      </c>
      <c r="O38" s="4"/>
      <c r="P38" s="10">
        <f t="shared" si="3"/>
        <v>0.1</v>
      </c>
      <c r="Q38" s="4">
        <v>0.08</v>
      </c>
      <c r="R38" s="4"/>
      <c r="S38" s="4">
        <v>0.02</v>
      </c>
      <c r="T38" s="4"/>
      <c r="U38" s="10">
        <f t="shared" si="4"/>
        <v>0.08</v>
      </c>
      <c r="V38" s="4">
        <v>0.064</v>
      </c>
      <c r="W38" s="4">
        <v>0.016</v>
      </c>
      <c r="X38" s="4"/>
    </row>
    <row r="39" spans="1:24" ht="15.75">
      <c r="A39" s="33">
        <v>2</v>
      </c>
      <c r="B39" s="10" t="s">
        <v>27</v>
      </c>
      <c r="C39" s="4">
        <v>2.65</v>
      </c>
      <c r="D39" s="6">
        <f t="shared" si="0"/>
        <v>0.05</v>
      </c>
      <c r="E39" s="4"/>
      <c r="F39" s="4">
        <v>0.05</v>
      </c>
      <c r="G39" s="4"/>
      <c r="H39" s="10">
        <f t="shared" si="1"/>
        <v>0.55</v>
      </c>
      <c r="I39" s="4">
        <v>0.5</v>
      </c>
      <c r="J39" s="4">
        <v>0.05</v>
      </c>
      <c r="K39" s="4"/>
      <c r="L39" s="10">
        <f>M39+N39+O39</f>
        <v>0.65</v>
      </c>
      <c r="M39" s="4">
        <v>0.5</v>
      </c>
      <c r="N39" s="4">
        <v>0.1</v>
      </c>
      <c r="O39" s="4">
        <v>0.05</v>
      </c>
      <c r="P39" s="10">
        <f t="shared" si="3"/>
        <v>0.7</v>
      </c>
      <c r="Q39" s="4">
        <v>0.5</v>
      </c>
      <c r="R39" s="4"/>
      <c r="S39" s="4">
        <v>0.1</v>
      </c>
      <c r="T39" s="4">
        <v>0.1</v>
      </c>
      <c r="U39" s="10">
        <f t="shared" si="4"/>
        <v>0.7</v>
      </c>
      <c r="V39" s="4">
        <v>0.5</v>
      </c>
      <c r="W39" s="4">
        <v>0.1</v>
      </c>
      <c r="X39" s="4">
        <v>0.1</v>
      </c>
    </row>
    <row r="40" spans="1:24" ht="15.75">
      <c r="A40" s="33">
        <v>3</v>
      </c>
      <c r="B40" s="10" t="s">
        <v>53</v>
      </c>
      <c r="C40" s="4">
        <v>0.25</v>
      </c>
      <c r="D40" s="6">
        <f t="shared" si="0"/>
        <v>0.25</v>
      </c>
      <c r="E40" s="4">
        <v>0.225</v>
      </c>
      <c r="F40" s="4">
        <v>0.025</v>
      </c>
      <c r="G40" s="4"/>
      <c r="H40" s="10">
        <f t="shared" si="1"/>
        <v>0</v>
      </c>
      <c r="I40" s="4"/>
      <c r="J40" s="4"/>
      <c r="K40" s="4"/>
      <c r="L40" s="10">
        <f>M40+N40+O40</f>
        <v>0</v>
      </c>
      <c r="M40" s="4"/>
      <c r="N40" s="4"/>
      <c r="O40" s="4"/>
      <c r="P40" s="10">
        <f t="shared" si="3"/>
        <v>0</v>
      </c>
      <c r="Q40" s="4"/>
      <c r="R40" s="4"/>
      <c r="S40" s="4"/>
      <c r="T40" s="4"/>
      <c r="U40" s="10">
        <f t="shared" si="4"/>
        <v>0</v>
      </c>
      <c r="V40" s="4"/>
      <c r="W40" s="4"/>
      <c r="X40" s="4"/>
    </row>
    <row r="41" spans="1:24" ht="15.75">
      <c r="A41" s="33">
        <v>5</v>
      </c>
      <c r="B41" s="10" t="s">
        <v>42</v>
      </c>
      <c r="C41" s="4">
        <v>3.5</v>
      </c>
      <c r="D41" s="6">
        <f t="shared" si="0"/>
        <v>0.5</v>
      </c>
      <c r="E41" s="4"/>
      <c r="F41" s="4">
        <v>0.5</v>
      </c>
      <c r="G41" s="4"/>
      <c r="H41" s="10">
        <f t="shared" si="1"/>
        <v>0.06</v>
      </c>
      <c r="I41" s="4"/>
      <c r="J41" s="4">
        <v>0.06</v>
      </c>
      <c r="K41" s="4"/>
      <c r="L41" s="10">
        <f t="shared" si="2"/>
        <v>0.7</v>
      </c>
      <c r="M41" s="4"/>
      <c r="N41" s="4">
        <v>0.7</v>
      </c>
      <c r="O41" s="4"/>
      <c r="P41" s="10">
        <f t="shared" si="3"/>
        <v>0.8</v>
      </c>
      <c r="Q41" s="4"/>
      <c r="R41" s="4"/>
      <c r="S41" s="4">
        <v>0.8</v>
      </c>
      <c r="T41" s="4"/>
      <c r="U41" s="10">
        <f t="shared" si="4"/>
        <v>0.9</v>
      </c>
      <c r="V41" s="4"/>
      <c r="W41" s="4">
        <v>0.9</v>
      </c>
      <c r="X41" s="4"/>
    </row>
    <row r="42" spans="1:24" ht="15.75">
      <c r="A42" s="33">
        <v>6</v>
      </c>
      <c r="B42" s="10" t="s">
        <v>41</v>
      </c>
      <c r="C42" s="4">
        <v>0.85</v>
      </c>
      <c r="D42" s="6">
        <f t="shared" si="0"/>
        <v>0.30000000000000004</v>
      </c>
      <c r="E42" s="4">
        <v>0.27</v>
      </c>
      <c r="F42" s="4">
        <v>0.03</v>
      </c>
      <c r="G42" s="4"/>
      <c r="H42" s="10">
        <f t="shared" si="1"/>
        <v>0.35</v>
      </c>
      <c r="I42" s="4">
        <v>0.315</v>
      </c>
      <c r="J42" s="4">
        <v>0.035</v>
      </c>
      <c r="K42" s="4"/>
      <c r="L42" s="10">
        <f t="shared" si="2"/>
        <v>0.1</v>
      </c>
      <c r="M42" s="4">
        <v>0.08</v>
      </c>
      <c r="N42" s="4">
        <v>0.02</v>
      </c>
      <c r="O42" s="4"/>
      <c r="P42" s="10">
        <f t="shared" si="3"/>
        <v>0.1</v>
      </c>
      <c r="Q42" s="4">
        <v>0.08</v>
      </c>
      <c r="R42" s="4"/>
      <c r="S42" s="4">
        <v>0.02</v>
      </c>
      <c r="T42" s="4"/>
      <c r="U42" s="10">
        <f t="shared" si="4"/>
        <v>0</v>
      </c>
      <c r="V42" s="4"/>
      <c r="W42" s="4"/>
      <c r="X42" s="4"/>
    </row>
    <row r="43" spans="1:24" ht="15.75">
      <c r="A43" s="33">
        <v>7</v>
      </c>
      <c r="B43" s="10" t="s">
        <v>13</v>
      </c>
      <c r="C43" s="4">
        <v>3.5</v>
      </c>
      <c r="D43" s="6">
        <f t="shared" si="0"/>
        <v>1.1</v>
      </c>
      <c r="E43" s="4">
        <v>1</v>
      </c>
      <c r="F43" s="4">
        <v>0.1</v>
      </c>
      <c r="G43" s="4"/>
      <c r="H43" s="10">
        <f t="shared" si="1"/>
        <v>1.1</v>
      </c>
      <c r="I43" s="4">
        <v>1</v>
      </c>
      <c r="J43" s="4">
        <v>0.1</v>
      </c>
      <c r="K43" s="4"/>
      <c r="L43" s="10">
        <f t="shared" si="2"/>
        <v>0.6</v>
      </c>
      <c r="M43" s="4">
        <v>0.5</v>
      </c>
      <c r="N43" s="4">
        <v>0.1</v>
      </c>
      <c r="O43" s="4"/>
      <c r="P43" s="10">
        <f t="shared" si="3"/>
        <v>0.6</v>
      </c>
      <c r="Q43" s="4">
        <v>0.5</v>
      </c>
      <c r="R43" s="4"/>
      <c r="S43" s="4">
        <v>0.1</v>
      </c>
      <c r="T43" s="4"/>
      <c r="U43" s="10">
        <f t="shared" si="4"/>
        <v>0.6</v>
      </c>
      <c r="V43" s="4">
        <v>0.5</v>
      </c>
      <c r="W43" s="4">
        <v>0.1</v>
      </c>
      <c r="X43" s="4"/>
    </row>
    <row r="44" spans="1:24" s="3" customFormat="1" ht="15.75">
      <c r="A44" s="32">
        <v>8</v>
      </c>
      <c r="B44" s="10" t="s">
        <v>32</v>
      </c>
      <c r="C44" s="6">
        <v>1.9</v>
      </c>
      <c r="D44" s="6">
        <f t="shared" si="0"/>
        <v>0.38</v>
      </c>
      <c r="E44" s="6">
        <v>0</v>
      </c>
      <c r="F44" s="6">
        <v>0.38</v>
      </c>
      <c r="G44" s="6">
        <v>0</v>
      </c>
      <c r="H44" s="10">
        <f t="shared" si="1"/>
        <v>0.38</v>
      </c>
      <c r="I44" s="6">
        <v>0</v>
      </c>
      <c r="J44" s="6">
        <v>0.38</v>
      </c>
      <c r="K44" s="6">
        <v>0</v>
      </c>
      <c r="L44" s="10">
        <f t="shared" si="2"/>
        <v>0.38</v>
      </c>
      <c r="M44" s="6">
        <v>0</v>
      </c>
      <c r="N44" s="6">
        <v>0.38</v>
      </c>
      <c r="O44" s="6">
        <v>0</v>
      </c>
      <c r="P44" s="10">
        <f t="shared" si="3"/>
        <v>0.38</v>
      </c>
      <c r="Q44" s="6">
        <v>0</v>
      </c>
      <c r="R44" s="6"/>
      <c r="S44" s="6">
        <v>0.38</v>
      </c>
      <c r="T44" s="6">
        <v>0</v>
      </c>
      <c r="U44" s="10">
        <f t="shared" si="4"/>
        <v>0.26</v>
      </c>
      <c r="V44" s="6">
        <v>0</v>
      </c>
      <c r="W44" s="6">
        <v>0.26</v>
      </c>
      <c r="X44" s="6">
        <v>0</v>
      </c>
    </row>
    <row r="45" spans="1:24" ht="15.75">
      <c r="A45" s="33">
        <v>9</v>
      </c>
      <c r="B45" s="10" t="s">
        <v>25</v>
      </c>
      <c r="C45" s="4">
        <v>5.8</v>
      </c>
      <c r="D45" s="6">
        <f t="shared" si="0"/>
        <v>1.1</v>
      </c>
      <c r="E45" s="4">
        <v>1</v>
      </c>
      <c r="F45" s="4">
        <v>0.1</v>
      </c>
      <c r="G45" s="4"/>
      <c r="H45" s="10">
        <f t="shared" si="1"/>
        <v>1.1</v>
      </c>
      <c r="I45" s="4">
        <v>1</v>
      </c>
      <c r="J45" s="4">
        <v>0.1</v>
      </c>
      <c r="K45" s="4"/>
      <c r="L45" s="10">
        <f t="shared" si="2"/>
        <v>1.2</v>
      </c>
      <c r="M45" s="4">
        <v>1</v>
      </c>
      <c r="N45" s="4">
        <v>0.2</v>
      </c>
      <c r="O45" s="4"/>
      <c r="P45" s="10">
        <f t="shared" si="3"/>
        <v>1.2</v>
      </c>
      <c r="Q45" s="4">
        <v>1</v>
      </c>
      <c r="R45" s="4"/>
      <c r="S45" s="4">
        <v>0.2</v>
      </c>
      <c r="T45" s="4"/>
      <c r="U45" s="10">
        <f t="shared" si="4"/>
        <v>1.2</v>
      </c>
      <c r="V45" s="4">
        <v>1</v>
      </c>
      <c r="W45" s="4">
        <v>0.2</v>
      </c>
      <c r="X45" s="4"/>
    </row>
    <row r="46" spans="1:24" ht="15.75">
      <c r="A46" s="33">
        <v>10</v>
      </c>
      <c r="B46" s="10" t="s">
        <v>0</v>
      </c>
      <c r="C46" s="14">
        <v>2.6</v>
      </c>
      <c r="D46" s="6">
        <f t="shared" si="0"/>
        <v>0.39999999999999997</v>
      </c>
      <c r="E46" s="14">
        <v>0.36</v>
      </c>
      <c r="F46" s="14">
        <v>0.04</v>
      </c>
      <c r="G46" s="14"/>
      <c r="H46" s="10">
        <f t="shared" si="1"/>
        <v>0.39999999999999997</v>
      </c>
      <c r="I46" s="14">
        <v>0.36</v>
      </c>
      <c r="J46" s="14">
        <v>0.04</v>
      </c>
      <c r="K46" s="14"/>
      <c r="L46" s="10">
        <f t="shared" si="2"/>
        <v>0.6</v>
      </c>
      <c r="M46" s="14">
        <v>0.48</v>
      </c>
      <c r="N46" s="14">
        <v>0.12</v>
      </c>
      <c r="O46" s="14"/>
      <c r="P46" s="10">
        <f t="shared" si="3"/>
        <v>0.6</v>
      </c>
      <c r="Q46" s="14">
        <v>0.48</v>
      </c>
      <c r="R46" s="14"/>
      <c r="S46" s="14">
        <v>0.12</v>
      </c>
      <c r="T46" s="14"/>
      <c r="U46" s="10">
        <f t="shared" si="4"/>
        <v>0.6</v>
      </c>
      <c r="V46" s="14">
        <v>0.48</v>
      </c>
      <c r="W46" s="14">
        <v>0.12</v>
      </c>
      <c r="X46" s="14"/>
    </row>
    <row r="47" spans="1:24" ht="15.75">
      <c r="A47" s="33">
        <v>11</v>
      </c>
      <c r="B47" s="10" t="s">
        <v>35</v>
      </c>
      <c r="C47" s="14">
        <v>4.6</v>
      </c>
      <c r="D47" s="6">
        <f t="shared" si="0"/>
        <v>0.92</v>
      </c>
      <c r="E47" s="35">
        <v>0.77</v>
      </c>
      <c r="F47" s="35">
        <v>0.15</v>
      </c>
      <c r="G47" s="14"/>
      <c r="H47" s="10">
        <f t="shared" si="1"/>
        <v>0.92</v>
      </c>
      <c r="I47" s="35">
        <v>0.77</v>
      </c>
      <c r="J47" s="35">
        <v>0.15</v>
      </c>
      <c r="K47" s="14"/>
      <c r="L47" s="10">
        <f t="shared" si="2"/>
        <v>0.92</v>
      </c>
      <c r="M47" s="35">
        <v>0.77</v>
      </c>
      <c r="N47" s="35">
        <v>0.15</v>
      </c>
      <c r="O47" s="14"/>
      <c r="P47" s="10">
        <f t="shared" si="3"/>
        <v>0.92</v>
      </c>
      <c r="Q47" s="35">
        <v>0.77</v>
      </c>
      <c r="R47" s="35">
        <v>0.15</v>
      </c>
      <c r="S47" s="14">
        <v>0.15</v>
      </c>
      <c r="T47" s="14"/>
      <c r="U47" s="10">
        <f t="shared" si="4"/>
        <v>0.92</v>
      </c>
      <c r="V47" s="35">
        <v>0.77</v>
      </c>
      <c r="W47" s="35">
        <v>0.15</v>
      </c>
      <c r="X47" s="14"/>
    </row>
    <row r="48" spans="1:24" ht="15.75">
      <c r="A48" s="33">
        <v>12</v>
      </c>
      <c r="B48" s="10" t="s">
        <v>1</v>
      </c>
      <c r="C48" s="4">
        <v>10</v>
      </c>
      <c r="D48" s="6">
        <f t="shared" si="0"/>
        <v>2</v>
      </c>
      <c r="E48" s="4"/>
      <c r="F48" s="4">
        <v>1</v>
      </c>
      <c r="G48" s="4">
        <v>1</v>
      </c>
      <c r="H48" s="10">
        <f t="shared" si="1"/>
        <v>1.8</v>
      </c>
      <c r="I48" s="4"/>
      <c r="J48" s="4">
        <v>1</v>
      </c>
      <c r="K48" s="4">
        <v>0.8</v>
      </c>
      <c r="L48" s="10">
        <f t="shared" si="2"/>
        <v>2</v>
      </c>
      <c r="M48" s="4"/>
      <c r="N48" s="4">
        <v>1.5</v>
      </c>
      <c r="O48" s="4">
        <v>0.5</v>
      </c>
      <c r="P48" s="10">
        <f t="shared" si="3"/>
        <v>2</v>
      </c>
      <c r="Q48" s="4"/>
      <c r="R48" s="4"/>
      <c r="S48" s="4">
        <v>1.5</v>
      </c>
      <c r="T48" s="4">
        <v>0.5</v>
      </c>
      <c r="U48" s="10">
        <f t="shared" si="4"/>
        <v>2.2</v>
      </c>
      <c r="V48" s="4"/>
      <c r="W48" s="4">
        <v>1.5</v>
      </c>
      <c r="X48" s="4">
        <v>0.7</v>
      </c>
    </row>
    <row r="49" spans="1:24" ht="15.75">
      <c r="A49" s="33">
        <v>13</v>
      </c>
      <c r="B49" s="10" t="s">
        <v>43</v>
      </c>
      <c r="C49" s="4">
        <v>15.158</v>
      </c>
      <c r="D49" s="6">
        <f t="shared" si="0"/>
        <v>2.148</v>
      </c>
      <c r="E49" s="4">
        <v>1.6</v>
      </c>
      <c r="F49" s="4">
        <v>0.382</v>
      </c>
      <c r="G49" s="4">
        <v>0.166</v>
      </c>
      <c r="H49" s="10">
        <f t="shared" si="1"/>
        <v>3.2</v>
      </c>
      <c r="I49" s="4">
        <v>1.9</v>
      </c>
      <c r="J49" s="4">
        <v>1.1</v>
      </c>
      <c r="K49" s="4">
        <v>0.2</v>
      </c>
      <c r="L49" s="10">
        <f t="shared" si="2"/>
        <v>3.6999999999999997</v>
      </c>
      <c r="M49" s="4">
        <v>1.9</v>
      </c>
      <c r="N49" s="4">
        <v>1.5</v>
      </c>
      <c r="O49" s="4">
        <v>0.3</v>
      </c>
      <c r="P49" s="10">
        <f t="shared" si="3"/>
        <v>4.199999999999999</v>
      </c>
      <c r="Q49" s="4">
        <v>1.9</v>
      </c>
      <c r="R49" s="4"/>
      <c r="S49" s="4">
        <v>1.95</v>
      </c>
      <c r="T49" s="4">
        <v>0.35</v>
      </c>
      <c r="U49" s="10">
        <f t="shared" si="4"/>
        <v>4.6</v>
      </c>
      <c r="V49" s="4">
        <v>2</v>
      </c>
      <c r="W49" s="4">
        <v>2.25</v>
      </c>
      <c r="X49" s="4">
        <v>0.35</v>
      </c>
    </row>
    <row r="50" spans="1:24" ht="15.75">
      <c r="A50" s="33">
        <v>14</v>
      </c>
      <c r="B50" s="10" t="s">
        <v>63</v>
      </c>
      <c r="C50" s="8" t="s">
        <v>17</v>
      </c>
      <c r="D50" s="6">
        <f>E50+F50+G50</f>
        <v>0.1</v>
      </c>
      <c r="E50" s="8"/>
      <c r="F50" s="8">
        <v>0.08</v>
      </c>
      <c r="G50" s="8" t="s">
        <v>18</v>
      </c>
      <c r="H50" s="10">
        <f t="shared" si="1"/>
        <v>0.1</v>
      </c>
      <c r="I50" s="8"/>
      <c r="J50" s="8" t="s">
        <v>15</v>
      </c>
      <c r="K50" s="8" t="s">
        <v>18</v>
      </c>
      <c r="L50" s="10">
        <f t="shared" si="2"/>
        <v>0.11000000000000001</v>
      </c>
      <c r="M50" s="8"/>
      <c r="N50" s="8" t="s">
        <v>19</v>
      </c>
      <c r="O50" s="8" t="s">
        <v>20</v>
      </c>
      <c r="P50" s="10">
        <f t="shared" si="3"/>
        <v>0.025</v>
      </c>
      <c r="Q50" s="8"/>
      <c r="R50" s="8" t="s">
        <v>19</v>
      </c>
      <c r="S50" s="8" t="s">
        <v>20</v>
      </c>
      <c r="T50" s="8"/>
      <c r="U50" s="10">
        <f t="shared" si="4"/>
        <v>0.12000000000000001</v>
      </c>
      <c r="V50" s="8" t="s">
        <v>16</v>
      </c>
      <c r="W50" s="8" t="s">
        <v>18</v>
      </c>
      <c r="X50" s="4"/>
    </row>
    <row r="51" spans="1:24" ht="15.75">
      <c r="A51" s="33">
        <v>15</v>
      </c>
      <c r="B51" s="10" t="s">
        <v>51</v>
      </c>
      <c r="C51" s="8">
        <v>2.12</v>
      </c>
      <c r="D51" s="6">
        <f>E51+F51+G51</f>
        <v>0.30000000000000004</v>
      </c>
      <c r="E51" s="8"/>
      <c r="F51" s="8">
        <v>0.2</v>
      </c>
      <c r="G51" s="8">
        <v>0.1</v>
      </c>
      <c r="H51" s="10">
        <f t="shared" si="1"/>
        <v>0.4</v>
      </c>
      <c r="I51" s="8">
        <v>0.2</v>
      </c>
      <c r="J51" s="8">
        <v>0.2</v>
      </c>
      <c r="K51" s="8"/>
      <c r="L51" s="10">
        <f t="shared" si="2"/>
        <v>0.32</v>
      </c>
      <c r="M51" s="8">
        <v>0.12</v>
      </c>
      <c r="N51" s="8">
        <v>0.2</v>
      </c>
      <c r="O51" s="8"/>
      <c r="P51" s="10">
        <f t="shared" si="3"/>
        <v>0.5</v>
      </c>
      <c r="Q51" s="8">
        <v>0.1</v>
      </c>
      <c r="R51" s="8"/>
      <c r="S51" s="8">
        <v>0.3</v>
      </c>
      <c r="T51" s="8">
        <v>0.1</v>
      </c>
      <c r="U51" s="10">
        <f t="shared" si="4"/>
        <v>0.6</v>
      </c>
      <c r="V51" s="8">
        <v>0.3</v>
      </c>
      <c r="W51" s="8">
        <v>0.3</v>
      </c>
      <c r="X51" s="4"/>
    </row>
    <row r="52" spans="1:24" ht="15.75">
      <c r="A52" s="33">
        <v>16</v>
      </c>
      <c r="B52" s="10" t="s">
        <v>46</v>
      </c>
      <c r="C52" s="8">
        <v>2.17</v>
      </c>
      <c r="D52" s="6">
        <f t="shared" si="0"/>
        <v>0.46</v>
      </c>
      <c r="E52" s="8"/>
      <c r="F52" s="8">
        <v>0.38</v>
      </c>
      <c r="G52" s="8">
        <v>0.08</v>
      </c>
      <c r="H52" s="10">
        <f t="shared" si="1"/>
        <v>0.45</v>
      </c>
      <c r="I52" s="8"/>
      <c r="J52" s="8">
        <v>0.45</v>
      </c>
      <c r="K52" s="8"/>
      <c r="L52" s="10">
        <f t="shared" si="2"/>
        <v>0.45</v>
      </c>
      <c r="M52" s="8"/>
      <c r="N52" s="8">
        <v>0.45</v>
      </c>
      <c r="O52" s="8"/>
      <c r="P52" s="10">
        <f t="shared" si="3"/>
        <v>0.4</v>
      </c>
      <c r="Q52" s="8"/>
      <c r="R52" s="8"/>
      <c r="S52" s="8">
        <v>0.4</v>
      </c>
      <c r="T52" s="8"/>
      <c r="U52" s="10">
        <f t="shared" si="4"/>
        <v>0.4</v>
      </c>
      <c r="V52" s="8"/>
      <c r="W52" s="8">
        <v>0.4</v>
      </c>
      <c r="X52" s="4"/>
    </row>
    <row r="53" spans="1:24" ht="15.75">
      <c r="A53" s="33">
        <v>17</v>
      </c>
      <c r="B53" s="6" t="s">
        <v>64</v>
      </c>
      <c r="C53" s="21">
        <f>SUM(E53:W53)</f>
        <v>1.8440000000000003</v>
      </c>
      <c r="D53" s="6">
        <f t="shared" si="0"/>
        <v>0.112</v>
      </c>
      <c r="E53" s="21">
        <v>0.1</v>
      </c>
      <c r="F53" s="21">
        <v>0.01</v>
      </c>
      <c r="G53" s="21">
        <f>E53*0.02</f>
        <v>0.002</v>
      </c>
      <c r="H53" s="10">
        <f t="shared" si="1"/>
        <v>0.112</v>
      </c>
      <c r="I53" s="21">
        <v>0.1</v>
      </c>
      <c r="J53" s="21">
        <v>0.01</v>
      </c>
      <c r="K53" s="21">
        <f>I53*0.02</f>
        <v>0.002</v>
      </c>
      <c r="L53" s="10">
        <f t="shared" si="2"/>
        <v>0.52</v>
      </c>
      <c r="M53" s="21">
        <v>0.5</v>
      </c>
      <c r="N53" s="21">
        <v>0.01</v>
      </c>
      <c r="O53" s="21">
        <f>M53*0.02</f>
        <v>0.01</v>
      </c>
      <c r="P53" s="10">
        <f t="shared" si="3"/>
        <v>0.202</v>
      </c>
      <c r="Q53" s="21">
        <v>0.1</v>
      </c>
      <c r="R53" s="21">
        <v>0.02</v>
      </c>
      <c r="S53" s="21">
        <f>Q53*0.02</f>
        <v>0.002</v>
      </c>
      <c r="T53" s="21">
        <v>0.1</v>
      </c>
      <c r="U53" s="10">
        <f t="shared" si="4"/>
        <v>0.022</v>
      </c>
      <c r="V53" s="21">
        <v>0.02</v>
      </c>
      <c r="W53" s="17">
        <f>T53*0.02</f>
        <v>0.002</v>
      </c>
      <c r="X53" s="4"/>
    </row>
    <row r="54" spans="1:24" s="30" customFormat="1" ht="37.5">
      <c r="A54" s="34"/>
      <c r="B54" s="28" t="s">
        <v>29</v>
      </c>
      <c r="C54" s="27">
        <f>SUM(C38:C53)</f>
        <v>57.462</v>
      </c>
      <c r="D54" s="27">
        <f t="shared" si="0"/>
        <v>10.22</v>
      </c>
      <c r="E54" s="27">
        <f aca="true" t="shared" si="5" ref="E54:X54">SUM(E38:E53)</f>
        <v>5.433</v>
      </c>
      <c r="F54" s="27">
        <f t="shared" si="5"/>
        <v>3.439</v>
      </c>
      <c r="G54" s="27">
        <f t="shared" si="5"/>
        <v>1.348</v>
      </c>
      <c r="H54" s="29">
        <f t="shared" si="1"/>
        <v>10.942</v>
      </c>
      <c r="I54" s="27">
        <f t="shared" si="5"/>
        <v>6.252999999999999</v>
      </c>
      <c r="J54" s="27">
        <f t="shared" si="5"/>
        <v>3.6870000000000003</v>
      </c>
      <c r="K54" s="27">
        <f t="shared" si="5"/>
        <v>1.002</v>
      </c>
      <c r="L54" s="29">
        <f t="shared" si="2"/>
        <v>12.239999999999998</v>
      </c>
      <c r="M54" s="27">
        <f t="shared" si="5"/>
        <v>5.930000000000001</v>
      </c>
      <c r="N54" s="27">
        <f t="shared" si="5"/>
        <v>5.449999999999999</v>
      </c>
      <c r="O54" s="27">
        <f t="shared" si="5"/>
        <v>0.8600000000000001</v>
      </c>
      <c r="P54" s="29">
        <f t="shared" si="3"/>
        <v>12.702</v>
      </c>
      <c r="Q54" s="27">
        <f t="shared" si="5"/>
        <v>5.51</v>
      </c>
      <c r="R54" s="27">
        <f t="shared" si="5"/>
        <v>0.16999999999999998</v>
      </c>
      <c r="S54" s="27">
        <f t="shared" si="5"/>
        <v>6.042</v>
      </c>
      <c r="T54" s="27">
        <f t="shared" si="5"/>
        <v>1.1500000000000001</v>
      </c>
      <c r="U54" s="29">
        <f t="shared" si="4"/>
        <v>13.081999999999999</v>
      </c>
      <c r="V54" s="27">
        <f t="shared" si="5"/>
        <v>5.6339999999999995</v>
      </c>
      <c r="W54" s="27">
        <f t="shared" si="5"/>
        <v>6.298</v>
      </c>
      <c r="X54" s="27">
        <f t="shared" si="5"/>
        <v>1.15</v>
      </c>
    </row>
    <row r="55" spans="1:24" s="30" customFormat="1" ht="31.5">
      <c r="A55" s="34"/>
      <c r="B55" s="27" t="s">
        <v>30</v>
      </c>
      <c r="C55" s="27">
        <f>D55+H55+L55+P55+U55</f>
        <v>1899.7129999999997</v>
      </c>
      <c r="D55" s="27">
        <f t="shared" si="0"/>
        <v>363.8691</v>
      </c>
      <c r="E55" s="27">
        <f aca="true" t="shared" si="6" ref="E55:X55">E54+E36</f>
        <v>98.61599999999999</v>
      </c>
      <c r="F55" s="27">
        <f t="shared" si="6"/>
        <v>257.0331</v>
      </c>
      <c r="G55" s="27">
        <f t="shared" si="6"/>
        <v>8.219999999999999</v>
      </c>
      <c r="H55" s="29">
        <f t="shared" si="1"/>
        <v>371.4689</v>
      </c>
      <c r="I55" s="27">
        <f t="shared" si="6"/>
        <v>120.9138</v>
      </c>
      <c r="J55" s="27">
        <f t="shared" si="6"/>
        <v>242.7451</v>
      </c>
      <c r="K55" s="27">
        <f t="shared" si="6"/>
        <v>7.81</v>
      </c>
      <c r="L55" s="29">
        <f t="shared" si="2"/>
        <v>379.98900000000003</v>
      </c>
      <c r="M55" s="27">
        <f t="shared" si="6"/>
        <v>105.3237</v>
      </c>
      <c r="N55" s="27">
        <f t="shared" si="6"/>
        <v>271.9693</v>
      </c>
      <c r="O55" s="27">
        <f t="shared" si="6"/>
        <v>2.696</v>
      </c>
      <c r="P55" s="29">
        <f t="shared" si="3"/>
        <v>383.3719999999999</v>
      </c>
      <c r="Q55" s="27">
        <f t="shared" si="6"/>
        <v>99.977</v>
      </c>
      <c r="R55" s="27">
        <f t="shared" si="6"/>
        <v>1.42</v>
      </c>
      <c r="S55" s="27">
        <f t="shared" si="6"/>
        <v>280.92099999999994</v>
      </c>
      <c r="T55" s="27">
        <f t="shared" si="6"/>
        <v>2.474</v>
      </c>
      <c r="U55" s="29">
        <v>401.014</v>
      </c>
      <c r="V55" s="27">
        <v>101.336</v>
      </c>
      <c r="W55" s="27">
        <f t="shared" si="6"/>
        <v>297.5038</v>
      </c>
      <c r="X55" s="27">
        <f t="shared" si="6"/>
        <v>2.474</v>
      </c>
    </row>
    <row r="56" spans="2:24" ht="15.75">
      <c r="B56" s="2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2:24" ht="15"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24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</sheetData>
  <sheetProtection/>
  <mergeCells count="10">
    <mergeCell ref="A4:A7"/>
    <mergeCell ref="B2:X2"/>
    <mergeCell ref="C4:C7"/>
    <mergeCell ref="B4:B7"/>
    <mergeCell ref="D4:X5"/>
    <mergeCell ref="U6:X6"/>
    <mergeCell ref="D6:G6"/>
    <mergeCell ref="H6:K6"/>
    <mergeCell ref="L6:O6"/>
    <mergeCell ref="P6:T6"/>
  </mergeCells>
  <printOptions/>
  <pageMargins left="0.3937007874015748" right="0.15748031496062992" top="0.7874015748031497" bottom="0.1968503937007874" header="0.35433070866141736" footer="0.15748031496062992"/>
  <pageSetup fitToHeight="2" horizontalDpi="300" verticalDpi="300" orientation="landscape" paperSize="9" scale="59" r:id="rId1"/>
  <headerFooter alignWithMargins="0">
    <oddHeader>&amp;R&amp;10&amp;P</oddHeader>
  </headerFooter>
  <rowBreaks count="1" manualBreakCount="1">
    <brk id="3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2005-09-21T07:24:27Z</cp:lastPrinted>
  <dcterms:created xsi:type="dcterms:W3CDTF">2007-09-15T15:36:40Z</dcterms:created>
  <dcterms:modified xsi:type="dcterms:W3CDTF">2012-03-29T13:33:11Z</dcterms:modified>
  <cp:category/>
  <cp:version/>
  <cp:contentType/>
  <cp:contentStatus/>
</cp:coreProperties>
</file>