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Финансир 2006-2010 " sheetId="1" r:id="rId1"/>
    <sheet name="Sheet2" sheetId="2" r:id="rId2"/>
    <sheet name="Sheet3" sheetId="3" r:id="rId3"/>
  </sheets>
  <definedNames>
    <definedName name="_xlnm.Print_Area" localSheetId="0">'Финансир 2006-2010 '!$A$1:$AP$53</definedName>
  </definedNames>
  <calcPr fullCalcOnLoad="1"/>
</workbook>
</file>

<file path=xl/sharedStrings.xml><?xml version="1.0" encoding="utf-8"?>
<sst xmlns="http://schemas.openxmlformats.org/spreadsheetml/2006/main" count="36" uniqueCount="31">
  <si>
    <t>Всього</t>
  </si>
  <si>
    <t>Всього:</t>
  </si>
  <si>
    <t>тис.грн.</t>
  </si>
  <si>
    <t>2*</t>
  </si>
  <si>
    <t>державний бюджет</t>
  </si>
  <si>
    <t>місцевий та обласний бюджет</t>
  </si>
  <si>
    <t>у т.ч. обласний бюджет</t>
  </si>
  <si>
    <t>інвестиції</t>
  </si>
  <si>
    <t>1 -</t>
  </si>
  <si>
    <t>2 -</t>
  </si>
  <si>
    <t>2* -</t>
  </si>
  <si>
    <t>3 -</t>
  </si>
  <si>
    <t>4 -</t>
  </si>
  <si>
    <t xml:space="preserve">Фінансування заходів Програми </t>
  </si>
  <si>
    <t>енергозбереження Донецької області на 2006-2010 роки</t>
  </si>
  <si>
    <t>Джерела фінансування по роках</t>
  </si>
  <si>
    <t>Вугільна галузь</t>
  </si>
  <si>
    <t>Енергетика</t>
  </si>
  <si>
    <t>Газопостачання</t>
  </si>
  <si>
    <t>Чорна металургія і коксохімія</t>
  </si>
  <si>
    <t>Машинобудування</t>
  </si>
  <si>
    <t xml:space="preserve">Житлово - комунальне господарство </t>
  </si>
  <si>
    <t>Транспорт</t>
  </si>
  <si>
    <t>Харчова та переробна промисловість</t>
  </si>
  <si>
    <t>Сільське господарство</t>
  </si>
  <si>
    <t>Використання нетрадіційних джерел енергії</t>
  </si>
  <si>
    <t xml:space="preserve">         Джерела фінансування:</t>
  </si>
  <si>
    <t>власні кошти підприємств</t>
  </si>
  <si>
    <t>Додаток 2</t>
  </si>
  <si>
    <t>Промисловість будівельних матеріалів</t>
  </si>
  <si>
    <t>Бюджетні установи та організації; проектно-дослідницькі роботи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</si>
</sst>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workbookViewId="0" topLeftCell="A1">
      <selection activeCell="G52" sqref="G52"/>
    </sheetView>
  </sheetViews>
  <sheetFormatPr defaultColWidth="9.140625" defaultRowHeight="12.75"/>
  <cols>
    <col min="1" max="1" width="7.8515625" style="0" customWidth="1"/>
    <col min="3" max="3" width="9.421875" style="0" bestFit="1" customWidth="1"/>
    <col min="4" max="4" width="8.7109375" style="0" customWidth="1"/>
    <col min="5" max="5" width="10.7109375" style="0" customWidth="1"/>
    <col min="8" max="8" width="9.421875" style="0" bestFit="1" customWidth="1"/>
    <col min="12" max="13" width="9.421875" style="0" bestFit="1" customWidth="1"/>
    <col min="14" max="14" width="10.421875" style="0" bestFit="1" customWidth="1"/>
  </cols>
  <sheetData>
    <row r="1" spans="4:14" ht="15.75">
      <c r="D1" s="32" t="s">
        <v>13</v>
      </c>
      <c r="E1" s="32"/>
      <c r="F1" s="32"/>
      <c r="G1" s="32"/>
      <c r="H1" s="32"/>
      <c r="I1" s="32"/>
      <c r="J1" s="32"/>
      <c r="K1" s="26"/>
      <c r="M1" s="29" t="s">
        <v>28</v>
      </c>
      <c r="N1" s="29"/>
    </row>
    <row r="2" spans="4:11" ht="15.75">
      <c r="D2" s="32" t="s">
        <v>14</v>
      </c>
      <c r="E2" s="33"/>
      <c r="F2" s="33"/>
      <c r="G2" s="33"/>
      <c r="H2" s="33"/>
      <c r="I2" s="33"/>
      <c r="J2" s="33"/>
      <c r="K2" s="26"/>
    </row>
    <row r="3" spans="4:10" ht="12.75">
      <c r="D3" s="34"/>
      <c r="E3" s="34"/>
      <c r="F3" s="34"/>
      <c r="G3" s="34"/>
      <c r="H3" s="34"/>
      <c r="I3" s="34"/>
      <c r="J3" s="34"/>
    </row>
    <row r="4" ht="15">
      <c r="N4" s="27" t="s">
        <v>2</v>
      </c>
    </row>
    <row r="5" spans="1:14" ht="138" customHeight="1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29</v>
      </c>
      <c r="H5" s="20" t="s">
        <v>21</v>
      </c>
      <c r="I5" s="20" t="s">
        <v>22</v>
      </c>
      <c r="J5" s="20" t="s">
        <v>23</v>
      </c>
      <c r="K5" s="20" t="s">
        <v>24</v>
      </c>
      <c r="L5" s="20" t="s">
        <v>25</v>
      </c>
      <c r="M5" s="20" t="s">
        <v>30</v>
      </c>
      <c r="N5" s="20" t="s">
        <v>0</v>
      </c>
    </row>
    <row r="6" spans="1:14" ht="13.5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</row>
    <row r="7" spans="1:14" ht="13.5" thickBot="1">
      <c r="A7" s="8">
        <v>2006</v>
      </c>
      <c r="B7" s="9">
        <v>18847.4</v>
      </c>
      <c r="C7" s="9">
        <v>163662.09</v>
      </c>
      <c r="D7" s="9">
        <v>17880.9</v>
      </c>
      <c r="E7" s="9">
        <v>926652.6</v>
      </c>
      <c r="F7" s="8">
        <v>7505.33</v>
      </c>
      <c r="G7" s="9">
        <v>3866.8</v>
      </c>
      <c r="H7" s="9">
        <f>H8+H9+H11+H12</f>
        <v>93022.66</v>
      </c>
      <c r="I7" s="9">
        <v>12007</v>
      </c>
      <c r="J7" s="9">
        <v>2030.4</v>
      </c>
      <c r="K7" s="9">
        <v>1496.2</v>
      </c>
      <c r="L7" s="9">
        <f>L8+L9+L11</f>
        <v>42026</v>
      </c>
      <c r="M7" s="9">
        <f>M8+M9</f>
        <v>2082</v>
      </c>
      <c r="N7" s="9">
        <f aca="true" t="shared" si="0" ref="N7:N12">B7+C7+D7+E7+F7+G7+H7+I7+J7+K7+L7+M7</f>
        <v>1291079.38</v>
      </c>
    </row>
    <row r="8" spans="1:14" ht="12.75">
      <c r="A8" s="5">
        <v>1</v>
      </c>
      <c r="B8" s="6">
        <v>8813</v>
      </c>
      <c r="C8" s="6"/>
      <c r="D8" s="6"/>
      <c r="E8" s="6"/>
      <c r="F8" s="6"/>
      <c r="G8" s="6"/>
      <c r="H8" s="6">
        <v>41064.3</v>
      </c>
      <c r="I8" s="6"/>
      <c r="J8" s="6"/>
      <c r="K8" s="6"/>
      <c r="L8" s="6">
        <v>36300</v>
      </c>
      <c r="M8" s="6">
        <v>450</v>
      </c>
      <c r="N8" s="6">
        <f t="shared" si="0"/>
        <v>86627.3</v>
      </c>
    </row>
    <row r="9" spans="1:14" ht="12.75">
      <c r="A9" s="1">
        <v>2</v>
      </c>
      <c r="B9" s="2"/>
      <c r="C9" s="2"/>
      <c r="D9" s="2"/>
      <c r="E9" s="2"/>
      <c r="F9" s="2"/>
      <c r="G9" s="2"/>
      <c r="H9" s="2">
        <v>31632.83</v>
      </c>
      <c r="I9" s="2"/>
      <c r="J9" s="2"/>
      <c r="K9" s="2"/>
      <c r="L9" s="2">
        <v>5000</v>
      </c>
      <c r="M9" s="2">
        <v>1632</v>
      </c>
      <c r="N9" s="2">
        <f t="shared" si="0"/>
        <v>38264.83</v>
      </c>
    </row>
    <row r="10" spans="1:14" ht="12.75">
      <c r="A10" s="1" t="s">
        <v>3</v>
      </c>
      <c r="B10" s="2"/>
      <c r="C10" s="2"/>
      <c r="D10" s="2"/>
      <c r="E10" s="2"/>
      <c r="F10" s="2"/>
      <c r="G10" s="2"/>
      <c r="H10" s="2">
        <v>15816.41</v>
      </c>
      <c r="I10" s="2"/>
      <c r="J10" s="2"/>
      <c r="K10" s="2"/>
      <c r="L10" s="2">
        <v>5000</v>
      </c>
      <c r="M10" s="2">
        <v>296</v>
      </c>
      <c r="N10" s="2">
        <f t="shared" si="0"/>
        <v>21112.41</v>
      </c>
    </row>
    <row r="11" spans="1:14" ht="12.75">
      <c r="A11" s="1">
        <v>3</v>
      </c>
      <c r="B11" s="2">
        <v>10034.4</v>
      </c>
      <c r="C11" s="2">
        <v>70522.09</v>
      </c>
      <c r="D11" s="2">
        <v>17880.9</v>
      </c>
      <c r="E11" s="2">
        <v>899534.6</v>
      </c>
      <c r="F11" s="2">
        <v>7505.33</v>
      </c>
      <c r="G11" s="2">
        <v>3866.8</v>
      </c>
      <c r="H11" s="2">
        <v>14889.53</v>
      </c>
      <c r="I11" s="2">
        <v>12007</v>
      </c>
      <c r="J11" s="2">
        <v>2030.4</v>
      </c>
      <c r="K11" s="2">
        <v>1496.2</v>
      </c>
      <c r="L11" s="2">
        <v>726</v>
      </c>
      <c r="M11" s="2"/>
      <c r="N11" s="2">
        <f t="shared" si="0"/>
        <v>1040493.25</v>
      </c>
    </row>
    <row r="12" spans="1:14" ht="13.5" thickBot="1">
      <c r="A12" s="10">
        <v>4</v>
      </c>
      <c r="B12" s="11"/>
      <c r="C12" s="11">
        <v>93140</v>
      </c>
      <c r="D12" s="11"/>
      <c r="E12" s="11">
        <v>27118</v>
      </c>
      <c r="F12" s="11"/>
      <c r="G12" s="11"/>
      <c r="H12" s="11">
        <v>5436</v>
      </c>
      <c r="I12" s="11"/>
      <c r="J12" s="11"/>
      <c r="K12" s="11"/>
      <c r="L12" s="11"/>
      <c r="M12" s="11"/>
      <c r="N12" s="11">
        <f t="shared" si="0"/>
        <v>125694</v>
      </c>
    </row>
    <row r="13" spans="1:14" ht="13.5" thickBot="1">
      <c r="A13" s="12">
        <v>2007</v>
      </c>
      <c r="B13" s="13">
        <v>21542.88</v>
      </c>
      <c r="C13" s="13">
        <v>176780.15</v>
      </c>
      <c r="D13" s="13">
        <v>35460.4</v>
      </c>
      <c r="E13" s="13">
        <v>323133.2</v>
      </c>
      <c r="F13" s="13">
        <v>3930.28</v>
      </c>
      <c r="G13" s="13"/>
      <c r="H13" s="13">
        <v>115112</v>
      </c>
      <c r="I13" s="13">
        <v>13135</v>
      </c>
      <c r="J13" s="13"/>
      <c r="K13" s="13">
        <v>1496.2</v>
      </c>
      <c r="L13" s="13">
        <f>L14+L15+L17</f>
        <v>26926</v>
      </c>
      <c r="M13" s="13">
        <v>29900</v>
      </c>
      <c r="N13" s="13">
        <f aca="true" t="shared" si="1" ref="N13:N20">B13+C13+D13+E13+F13+H13+I13+K13+L13+M13</f>
        <v>747416.11</v>
      </c>
    </row>
    <row r="14" spans="1:14" ht="12.75">
      <c r="A14" s="5">
        <v>1</v>
      </c>
      <c r="B14" s="5">
        <v>14080.24</v>
      </c>
      <c r="C14" s="5"/>
      <c r="D14" s="5"/>
      <c r="E14" s="5"/>
      <c r="F14" s="5"/>
      <c r="G14" s="5"/>
      <c r="H14" s="6">
        <v>4432.8</v>
      </c>
      <c r="I14" s="5"/>
      <c r="J14" s="5"/>
      <c r="K14" s="5"/>
      <c r="L14" s="6">
        <v>25550</v>
      </c>
      <c r="M14" s="5"/>
      <c r="N14" s="6">
        <f t="shared" si="1"/>
        <v>44063.04</v>
      </c>
    </row>
    <row r="15" spans="1:14" ht="12.75">
      <c r="A15" s="1">
        <v>2</v>
      </c>
      <c r="B15" s="1"/>
      <c r="C15" s="2"/>
      <c r="D15" s="1"/>
      <c r="E15" s="1"/>
      <c r="F15" s="1"/>
      <c r="G15" s="1"/>
      <c r="H15" s="2">
        <v>35342.6</v>
      </c>
      <c r="I15" s="1"/>
      <c r="J15" s="1"/>
      <c r="K15" s="1"/>
      <c r="L15" s="2">
        <v>700</v>
      </c>
      <c r="M15" s="2">
        <v>29900</v>
      </c>
      <c r="N15" s="2">
        <f t="shared" si="1"/>
        <v>65942.6</v>
      </c>
    </row>
    <row r="16" spans="1:14" ht="12.75">
      <c r="A16" s="1" t="s">
        <v>3</v>
      </c>
      <c r="B16" s="1"/>
      <c r="C16" s="2"/>
      <c r="D16" s="1"/>
      <c r="E16" s="1"/>
      <c r="F16" s="1"/>
      <c r="G16" s="1"/>
      <c r="H16" s="2">
        <v>17671.3</v>
      </c>
      <c r="I16" s="1"/>
      <c r="J16" s="1"/>
      <c r="K16" s="1"/>
      <c r="L16" s="2">
        <v>550</v>
      </c>
      <c r="M16" s="2">
        <v>2900</v>
      </c>
      <c r="N16" s="2">
        <f t="shared" si="1"/>
        <v>21121.3</v>
      </c>
    </row>
    <row r="17" spans="1:14" ht="12.75">
      <c r="A17" s="1">
        <v>3</v>
      </c>
      <c r="B17" s="1">
        <v>7462.64</v>
      </c>
      <c r="C17" s="1">
        <v>51160.15</v>
      </c>
      <c r="D17" s="2">
        <v>35460.4</v>
      </c>
      <c r="E17" s="2">
        <v>315933.2</v>
      </c>
      <c r="F17" s="1">
        <v>3930.28</v>
      </c>
      <c r="G17" s="1"/>
      <c r="H17" s="2">
        <v>47838.1</v>
      </c>
      <c r="I17" s="2">
        <v>13135</v>
      </c>
      <c r="J17" s="1"/>
      <c r="K17" s="2">
        <v>1496.2</v>
      </c>
      <c r="L17" s="2">
        <v>676</v>
      </c>
      <c r="M17" s="1"/>
      <c r="N17" s="2">
        <f t="shared" si="1"/>
        <v>477091.97000000003</v>
      </c>
    </row>
    <row r="18" spans="1:14" ht="13.5" thickBot="1">
      <c r="A18" s="10">
        <v>4</v>
      </c>
      <c r="B18" s="10"/>
      <c r="C18" s="11">
        <v>125620</v>
      </c>
      <c r="D18" s="10"/>
      <c r="E18" s="11">
        <v>7200</v>
      </c>
      <c r="F18" s="10"/>
      <c r="G18" s="10"/>
      <c r="H18" s="11">
        <v>27498.5</v>
      </c>
      <c r="I18" s="10"/>
      <c r="J18" s="10"/>
      <c r="K18" s="10"/>
      <c r="L18" s="10"/>
      <c r="M18" s="10"/>
      <c r="N18" s="11">
        <f t="shared" si="1"/>
        <v>160318.5</v>
      </c>
    </row>
    <row r="19" spans="1:14" ht="13.5" thickBot="1">
      <c r="A19" s="15">
        <v>2008</v>
      </c>
      <c r="B19" s="13">
        <v>8914.56</v>
      </c>
      <c r="C19" s="13">
        <v>170609.5</v>
      </c>
      <c r="D19" s="13">
        <v>430.4</v>
      </c>
      <c r="E19" s="13">
        <v>1772545.53</v>
      </c>
      <c r="F19" s="13">
        <v>25702.88</v>
      </c>
      <c r="G19" s="13"/>
      <c r="H19" s="13">
        <v>88065</v>
      </c>
      <c r="I19" s="13">
        <v>14886</v>
      </c>
      <c r="J19" s="13"/>
      <c r="K19" s="13">
        <v>1496.2</v>
      </c>
      <c r="L19" s="13">
        <v>25926</v>
      </c>
      <c r="M19" s="13">
        <v>45400</v>
      </c>
      <c r="N19" s="13">
        <f t="shared" si="1"/>
        <v>2153976.07</v>
      </c>
    </row>
    <row r="20" spans="1:14" ht="12.75">
      <c r="A20" s="5">
        <v>1</v>
      </c>
      <c r="B20" s="5">
        <v>6225.03</v>
      </c>
      <c r="C20" s="6"/>
      <c r="D20" s="6"/>
      <c r="E20" s="6"/>
      <c r="F20" s="6"/>
      <c r="G20" s="6"/>
      <c r="H20" s="6">
        <v>8231.6</v>
      </c>
      <c r="I20" s="6"/>
      <c r="J20" s="6"/>
      <c r="K20" s="6"/>
      <c r="L20" s="6">
        <v>24550</v>
      </c>
      <c r="M20" s="6"/>
      <c r="N20" s="6">
        <f t="shared" si="1"/>
        <v>39006.630000000005</v>
      </c>
    </row>
    <row r="21" spans="1:14" ht="12.75">
      <c r="A21" s="1">
        <v>2</v>
      </c>
      <c r="B21" s="1"/>
      <c r="C21" s="2"/>
      <c r="D21" s="2"/>
      <c r="E21" s="2"/>
      <c r="F21" s="2"/>
      <c r="G21" s="2"/>
      <c r="H21" s="2">
        <v>36704.3</v>
      </c>
      <c r="I21" s="2"/>
      <c r="J21" s="2"/>
      <c r="K21" s="2"/>
      <c r="L21" s="2">
        <v>400</v>
      </c>
      <c r="M21" s="2">
        <v>45400</v>
      </c>
      <c r="N21" s="2">
        <f>B21+C21+D21+E21+F21+H21+I21+K21+L21+M15</f>
        <v>67004.3</v>
      </c>
    </row>
    <row r="22" spans="1:14" ht="12.75">
      <c r="A22" s="1" t="s">
        <v>3</v>
      </c>
      <c r="B22" s="1"/>
      <c r="C22" s="2"/>
      <c r="D22" s="2"/>
      <c r="E22" s="2"/>
      <c r="F22" s="2"/>
      <c r="G22" s="2"/>
      <c r="H22" s="2">
        <v>18352.15</v>
      </c>
      <c r="I22" s="2"/>
      <c r="J22" s="2"/>
      <c r="K22" s="2"/>
      <c r="L22" s="2">
        <v>400</v>
      </c>
      <c r="M22" s="28">
        <v>3900</v>
      </c>
      <c r="N22" s="2">
        <f>B22+C22+D22+E22+F22+H22+I22+K22+L22+M16</f>
        <v>21652.15</v>
      </c>
    </row>
    <row r="23" spans="1:14" ht="12.75">
      <c r="A23" s="1">
        <v>3</v>
      </c>
      <c r="B23" s="1">
        <v>2689.53</v>
      </c>
      <c r="C23" s="2">
        <v>58489.5</v>
      </c>
      <c r="D23" s="2">
        <v>430.4</v>
      </c>
      <c r="E23" s="2">
        <v>1769412.03</v>
      </c>
      <c r="F23" s="2">
        <v>25702.88</v>
      </c>
      <c r="G23" s="2"/>
      <c r="H23" s="2">
        <v>26162.1</v>
      </c>
      <c r="I23" s="2">
        <v>14886</v>
      </c>
      <c r="J23" s="2"/>
      <c r="K23" s="2">
        <v>1496.2</v>
      </c>
      <c r="L23" s="2">
        <v>976</v>
      </c>
      <c r="M23" s="2"/>
      <c r="N23" s="2">
        <f aca="true" t="shared" si="2" ref="N23:N30">B23+C23+D23+E23+F23+H23+I23+K23+L23+M23</f>
        <v>1900244.64</v>
      </c>
    </row>
    <row r="24" spans="1:14" ht="13.5" thickBot="1">
      <c r="A24" s="10">
        <v>4</v>
      </c>
      <c r="B24" s="10"/>
      <c r="C24" s="11">
        <v>112120</v>
      </c>
      <c r="D24" s="11"/>
      <c r="E24" s="11">
        <v>3133.5</v>
      </c>
      <c r="F24" s="11"/>
      <c r="G24" s="11"/>
      <c r="H24" s="11">
        <v>16967</v>
      </c>
      <c r="I24" s="11"/>
      <c r="J24" s="11"/>
      <c r="K24" s="11"/>
      <c r="L24" s="11"/>
      <c r="M24" s="11"/>
      <c r="N24" s="11">
        <f t="shared" si="2"/>
        <v>132220.5</v>
      </c>
    </row>
    <row r="25" spans="1:14" ht="13.5" thickBot="1">
      <c r="A25" s="15">
        <v>2009</v>
      </c>
      <c r="B25" s="13">
        <v>3678.85</v>
      </c>
      <c r="C25" s="13">
        <f>C29+C30</f>
        <v>107364.5</v>
      </c>
      <c r="D25" s="13">
        <v>421.4</v>
      </c>
      <c r="E25" s="13">
        <v>105795.53</v>
      </c>
      <c r="F25" s="13">
        <v>1921.34</v>
      </c>
      <c r="G25" s="13"/>
      <c r="H25" s="13">
        <v>95466</v>
      </c>
      <c r="I25" s="13">
        <v>14469</v>
      </c>
      <c r="J25" s="13"/>
      <c r="K25" s="13">
        <v>1496.2</v>
      </c>
      <c r="L25" s="13">
        <v>28026</v>
      </c>
      <c r="M25" s="13">
        <v>44600</v>
      </c>
      <c r="N25" s="13">
        <f t="shared" si="2"/>
        <v>403238.82</v>
      </c>
    </row>
    <row r="26" spans="1:14" ht="12.75">
      <c r="A26" s="5">
        <v>1</v>
      </c>
      <c r="B26" s="5">
        <v>1736.88</v>
      </c>
      <c r="C26" s="6"/>
      <c r="D26" s="6"/>
      <c r="E26" s="6"/>
      <c r="F26" s="6"/>
      <c r="G26" s="6"/>
      <c r="H26" s="6">
        <v>5570.1</v>
      </c>
      <c r="I26" s="6"/>
      <c r="J26" s="6"/>
      <c r="K26" s="6"/>
      <c r="L26" s="6">
        <v>26950</v>
      </c>
      <c r="M26" s="6"/>
      <c r="N26" s="6">
        <f t="shared" si="2"/>
        <v>34256.98</v>
      </c>
    </row>
    <row r="27" spans="1:14" ht="12.75">
      <c r="A27" s="1">
        <v>2</v>
      </c>
      <c r="B27" s="1"/>
      <c r="C27" s="2"/>
      <c r="D27" s="2"/>
      <c r="E27" s="2"/>
      <c r="F27" s="2"/>
      <c r="G27" s="2"/>
      <c r="H27" s="2">
        <v>41771.6</v>
      </c>
      <c r="I27" s="2"/>
      <c r="J27" s="2"/>
      <c r="K27" s="2"/>
      <c r="L27" s="2">
        <v>400</v>
      </c>
      <c r="M27" s="2">
        <v>44600</v>
      </c>
      <c r="N27" s="2">
        <f t="shared" si="2"/>
        <v>86771.6</v>
      </c>
    </row>
    <row r="28" spans="1:14" ht="12.75">
      <c r="A28" s="1" t="s">
        <v>3</v>
      </c>
      <c r="B28" s="1"/>
      <c r="C28" s="2"/>
      <c r="D28" s="2"/>
      <c r="E28" s="2"/>
      <c r="F28" s="2"/>
      <c r="G28" s="2"/>
      <c r="H28" s="2">
        <v>20885.8</v>
      </c>
      <c r="I28" s="2"/>
      <c r="J28" s="2"/>
      <c r="K28" s="2"/>
      <c r="L28" s="2">
        <v>400</v>
      </c>
      <c r="M28" s="2">
        <v>3100</v>
      </c>
      <c r="N28" s="2">
        <f t="shared" si="2"/>
        <v>24385.8</v>
      </c>
    </row>
    <row r="29" spans="1:14" ht="12.75">
      <c r="A29" s="1">
        <v>3</v>
      </c>
      <c r="B29" s="1">
        <v>1941.97</v>
      </c>
      <c r="C29" s="2">
        <v>44944.5</v>
      </c>
      <c r="D29" s="2">
        <v>421.4</v>
      </c>
      <c r="E29" s="2">
        <v>103712.03</v>
      </c>
      <c r="F29" s="2">
        <v>1921.34</v>
      </c>
      <c r="G29" s="2"/>
      <c r="H29" s="2">
        <v>29443.8</v>
      </c>
      <c r="I29" s="2">
        <v>14469</v>
      </c>
      <c r="J29" s="2"/>
      <c r="K29" s="2">
        <v>1496.2</v>
      </c>
      <c r="L29" s="2">
        <v>676</v>
      </c>
      <c r="M29" s="2"/>
      <c r="N29" s="2">
        <f t="shared" si="2"/>
        <v>199026.24</v>
      </c>
    </row>
    <row r="30" spans="1:14" ht="12.75">
      <c r="A30" s="1">
        <v>4</v>
      </c>
      <c r="B30" s="1"/>
      <c r="C30" s="2">
        <v>62420</v>
      </c>
      <c r="D30" s="2"/>
      <c r="E30" s="2">
        <v>2083.5</v>
      </c>
      <c r="F30" s="2"/>
      <c r="G30" s="2"/>
      <c r="H30" s="2">
        <v>18680.5</v>
      </c>
      <c r="I30" s="2"/>
      <c r="J30" s="2"/>
      <c r="K30" s="2"/>
      <c r="L30" s="2"/>
      <c r="M30" s="2"/>
      <c r="N30" s="2">
        <f t="shared" si="2"/>
        <v>83184</v>
      </c>
    </row>
    <row r="31" spans="1:14" ht="12.75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2.75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3.5" thickBot="1">
      <c r="A33" s="25">
        <v>1</v>
      </c>
      <c r="B33" s="25">
        <v>2</v>
      </c>
      <c r="C33" s="25">
        <v>3</v>
      </c>
      <c r="D33" s="25">
        <v>4</v>
      </c>
      <c r="E33" s="25">
        <v>5</v>
      </c>
      <c r="F33" s="25">
        <v>6</v>
      </c>
      <c r="G33" s="25">
        <v>7</v>
      </c>
      <c r="H33" s="25">
        <v>8</v>
      </c>
      <c r="I33" s="25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</row>
    <row r="34" spans="1:14" ht="13.5" thickBot="1">
      <c r="A34" s="23">
        <v>2010</v>
      </c>
      <c r="B34" s="24">
        <v>2988.32</v>
      </c>
      <c r="C34" s="24">
        <f>C38+C39</f>
        <v>101380</v>
      </c>
      <c r="D34" s="24">
        <v>15424.2</v>
      </c>
      <c r="E34" s="24">
        <v>57000.54</v>
      </c>
      <c r="F34" s="24">
        <v>1353.58</v>
      </c>
      <c r="G34" s="24"/>
      <c r="H34" s="24">
        <v>61490.2</v>
      </c>
      <c r="I34" s="24">
        <v>19507</v>
      </c>
      <c r="J34" s="24"/>
      <c r="K34" s="24">
        <v>1496.2</v>
      </c>
      <c r="L34" s="24">
        <v>30626</v>
      </c>
      <c r="M34" s="24">
        <v>44500</v>
      </c>
      <c r="N34" s="24">
        <f aca="true" t="shared" si="3" ref="N34:N39">B34+C34+D34+E34+F34+H34+I34+K34+L34+M34</f>
        <v>335766.04</v>
      </c>
    </row>
    <row r="35" spans="1:14" ht="12.75">
      <c r="A35" s="5">
        <v>1</v>
      </c>
      <c r="B35" s="5">
        <v>2330.93</v>
      </c>
      <c r="C35" s="6"/>
      <c r="D35" s="6"/>
      <c r="E35" s="6"/>
      <c r="F35" s="6"/>
      <c r="G35" s="6"/>
      <c r="H35" s="6">
        <v>5398.62</v>
      </c>
      <c r="I35" s="6"/>
      <c r="J35" s="6"/>
      <c r="K35" s="6"/>
      <c r="L35" s="6">
        <v>29550</v>
      </c>
      <c r="M35" s="6"/>
      <c r="N35" s="6">
        <f t="shared" si="3"/>
        <v>37279.55</v>
      </c>
    </row>
    <row r="36" spans="1:14" ht="12.75">
      <c r="A36" s="1">
        <v>2</v>
      </c>
      <c r="B36" s="1"/>
      <c r="C36" s="2"/>
      <c r="D36" s="2"/>
      <c r="E36" s="2"/>
      <c r="F36" s="2"/>
      <c r="G36" s="2"/>
      <c r="H36" s="2">
        <v>44189.39</v>
      </c>
      <c r="I36" s="2"/>
      <c r="J36" s="2"/>
      <c r="K36" s="2"/>
      <c r="L36" s="2">
        <v>400</v>
      </c>
      <c r="M36" s="2">
        <v>44500</v>
      </c>
      <c r="N36" s="2">
        <f t="shared" si="3"/>
        <v>89089.39</v>
      </c>
    </row>
    <row r="37" spans="1:14" ht="12.75">
      <c r="A37" s="1" t="s">
        <v>3</v>
      </c>
      <c r="B37" s="1"/>
      <c r="C37" s="2"/>
      <c r="D37" s="2"/>
      <c r="E37" s="2"/>
      <c r="F37" s="2"/>
      <c r="G37" s="2"/>
      <c r="H37" s="2">
        <v>22094.69</v>
      </c>
      <c r="I37" s="2"/>
      <c r="J37" s="2"/>
      <c r="K37" s="2"/>
      <c r="L37" s="2">
        <v>400</v>
      </c>
      <c r="M37" s="2">
        <v>3100</v>
      </c>
      <c r="N37" s="2">
        <f t="shared" si="3"/>
        <v>25594.69</v>
      </c>
    </row>
    <row r="38" spans="1:14" ht="12.75">
      <c r="A38" s="1">
        <v>3</v>
      </c>
      <c r="B38" s="1">
        <v>657.39</v>
      </c>
      <c r="C38" s="2">
        <v>47600</v>
      </c>
      <c r="D38" s="2">
        <v>15424.2</v>
      </c>
      <c r="E38" s="2">
        <v>54917.04</v>
      </c>
      <c r="F38" s="2">
        <v>1353.58</v>
      </c>
      <c r="G38" s="2"/>
      <c r="H38" s="2">
        <v>11132.69</v>
      </c>
      <c r="I38" s="2">
        <v>19507</v>
      </c>
      <c r="J38" s="2"/>
      <c r="K38" s="2">
        <v>1496.2</v>
      </c>
      <c r="L38" s="2">
        <v>676</v>
      </c>
      <c r="M38" s="2"/>
      <c r="N38" s="2">
        <f t="shared" si="3"/>
        <v>152764.1</v>
      </c>
    </row>
    <row r="39" spans="1:14" ht="13.5" thickBot="1">
      <c r="A39" s="10">
        <v>4</v>
      </c>
      <c r="B39" s="10"/>
      <c r="C39" s="11">
        <v>53780</v>
      </c>
      <c r="D39" s="11"/>
      <c r="E39" s="11">
        <v>2083.5</v>
      </c>
      <c r="F39" s="11"/>
      <c r="G39" s="11"/>
      <c r="H39" s="11">
        <v>769.5</v>
      </c>
      <c r="I39" s="11"/>
      <c r="J39" s="11"/>
      <c r="K39" s="11"/>
      <c r="L39" s="11"/>
      <c r="M39" s="11"/>
      <c r="N39" s="11">
        <f t="shared" si="3"/>
        <v>56633</v>
      </c>
    </row>
    <row r="40" spans="1:14" ht="13.5" thickBot="1">
      <c r="A40" s="16" t="s">
        <v>1</v>
      </c>
      <c r="B40" s="13">
        <v>55972.01</v>
      </c>
      <c r="C40" s="13">
        <f>C34+C25+C19+C13+C7</f>
        <v>719796.24</v>
      </c>
      <c r="D40" s="13">
        <v>69617.3</v>
      </c>
      <c r="E40" s="13">
        <v>3185127.4</v>
      </c>
      <c r="F40" s="13">
        <v>40413.41</v>
      </c>
      <c r="G40" s="13">
        <v>3866.8</v>
      </c>
      <c r="H40" s="13">
        <v>453155.86</v>
      </c>
      <c r="I40" s="13">
        <v>74004</v>
      </c>
      <c r="J40" s="13">
        <v>2030.4</v>
      </c>
      <c r="K40" s="13">
        <v>7481</v>
      </c>
      <c r="L40" s="13">
        <f>L34+L25+L19+L13+L7</f>
        <v>153530</v>
      </c>
      <c r="M40" s="13">
        <f>M34+M25+M19+M13+M7</f>
        <v>166482</v>
      </c>
      <c r="N40" s="13">
        <f aca="true" t="shared" si="4" ref="N40:N45">B40+C40+D40+E40+F40++G40+H40+I40+J40+K40+L40+M40</f>
        <v>4931476.420000001</v>
      </c>
    </row>
    <row r="41" spans="1:14" ht="12.75">
      <c r="A41" s="14">
        <v>1</v>
      </c>
      <c r="B41" s="7">
        <f>B35+B26+B20+B14+B8</f>
        <v>33186.08</v>
      </c>
      <c r="C41" s="7"/>
      <c r="D41" s="7"/>
      <c r="E41" s="7"/>
      <c r="F41" s="7"/>
      <c r="G41" s="7"/>
      <c r="H41" s="7">
        <f>H35+H26+H20+H14+H8</f>
        <v>64697.42</v>
      </c>
      <c r="I41" s="7"/>
      <c r="J41" s="7"/>
      <c r="K41" s="7"/>
      <c r="L41" s="7">
        <f>L35+L26+L20+L14+L8</f>
        <v>142900</v>
      </c>
      <c r="M41" s="7">
        <f>M8</f>
        <v>450</v>
      </c>
      <c r="N41" s="7">
        <f t="shared" si="4"/>
        <v>241233.5</v>
      </c>
    </row>
    <row r="42" spans="1:14" ht="12.75">
      <c r="A42" s="3">
        <v>2</v>
      </c>
      <c r="B42" s="4"/>
      <c r="C42" s="4"/>
      <c r="D42" s="4"/>
      <c r="E42" s="4"/>
      <c r="F42" s="4"/>
      <c r="G42" s="4"/>
      <c r="H42" s="4">
        <f>H36+H27+H21+H15+H9</f>
        <v>189640.71999999997</v>
      </c>
      <c r="I42" s="4"/>
      <c r="J42" s="4"/>
      <c r="K42" s="4"/>
      <c r="L42" s="4">
        <f>L36+L27+L21+L15+L9</f>
        <v>6900</v>
      </c>
      <c r="M42" s="4">
        <f>M36+M27+M15+M21+M9</f>
        <v>166032</v>
      </c>
      <c r="N42" s="4">
        <f t="shared" si="4"/>
        <v>362572.72</v>
      </c>
    </row>
    <row r="43" spans="1:14" ht="12.75">
      <c r="A43" s="3" t="s">
        <v>3</v>
      </c>
      <c r="B43" s="4"/>
      <c r="C43" s="4"/>
      <c r="D43" s="4"/>
      <c r="E43" s="4"/>
      <c r="F43" s="4"/>
      <c r="G43" s="4"/>
      <c r="H43" s="4">
        <f>H37+H28+H22+H16+H10</f>
        <v>94820.35</v>
      </c>
      <c r="I43" s="4"/>
      <c r="J43" s="4"/>
      <c r="K43" s="4"/>
      <c r="L43" s="4">
        <f>L37+L28+L22+L16+L10</f>
        <v>6750</v>
      </c>
      <c r="M43" s="4">
        <f>M37+M28+M16+M22+M10</f>
        <v>13296</v>
      </c>
      <c r="N43" s="4">
        <f t="shared" si="4"/>
        <v>114866.35</v>
      </c>
    </row>
    <row r="44" spans="1:14" ht="12.75">
      <c r="A44" s="3">
        <v>3</v>
      </c>
      <c r="B44" s="4">
        <v>22785.93</v>
      </c>
      <c r="C44" s="4">
        <f>C38+C29+C23+C17+C11</f>
        <v>272716.24</v>
      </c>
      <c r="D44" s="4">
        <f>D38+D29+D23+D17+D11</f>
        <v>69617.3</v>
      </c>
      <c r="E44" s="4">
        <f>E38+E29+E23+E17+E11</f>
        <v>3143508.9000000004</v>
      </c>
      <c r="F44" s="4">
        <f>F38+F29+F23+F17+F11</f>
        <v>40413.41</v>
      </c>
      <c r="G44" s="4">
        <f>G38+G29+G23+G17+G11</f>
        <v>3866.8</v>
      </c>
      <c r="H44" s="4">
        <f>H38+H29+H23+H17+H11</f>
        <v>129466.22</v>
      </c>
      <c r="I44" s="4">
        <f>I38+I29+I23+I17+I11</f>
        <v>74004</v>
      </c>
      <c r="J44" s="4">
        <f>J38+J29+J23+J17+J11</f>
        <v>2030.4</v>
      </c>
      <c r="K44" s="4">
        <f>K38+K29+K23+K17+K11</f>
        <v>7481</v>
      </c>
      <c r="L44" s="4">
        <f>L38+L29+L23+L17+L11</f>
        <v>3730</v>
      </c>
      <c r="M44" s="4"/>
      <c r="N44" s="4">
        <f t="shared" si="4"/>
        <v>3769620.2</v>
      </c>
    </row>
    <row r="45" spans="1:14" ht="12.75">
      <c r="A45" s="3">
        <v>4</v>
      </c>
      <c r="B45" s="4"/>
      <c r="C45" s="4">
        <f>C39+C30+C24+C18+C12</f>
        <v>447080</v>
      </c>
      <c r="D45" s="4"/>
      <c r="E45" s="4">
        <f>E39+E30+E24+E18+E12</f>
        <v>41618.5</v>
      </c>
      <c r="F45" s="4"/>
      <c r="G45" s="4"/>
      <c r="H45" s="4">
        <f>H39+H30+H24+H18+H12</f>
        <v>69351.5</v>
      </c>
      <c r="I45" s="4"/>
      <c r="J45" s="4"/>
      <c r="K45" s="4"/>
      <c r="L45" s="4"/>
      <c r="M45" s="4"/>
      <c r="N45" s="4">
        <f t="shared" si="4"/>
        <v>558050</v>
      </c>
    </row>
    <row r="47" spans="1:5" ht="15">
      <c r="A47" s="35" t="s">
        <v>26</v>
      </c>
      <c r="B47" s="35"/>
      <c r="C47" s="35"/>
      <c r="D47" s="35"/>
      <c r="E47" s="35"/>
    </row>
    <row r="48" spans="1:4" ht="12.75">
      <c r="A48" s="18" t="s">
        <v>8</v>
      </c>
      <c r="B48" s="30" t="s">
        <v>4</v>
      </c>
      <c r="C48" s="31"/>
      <c r="D48" s="31"/>
    </row>
    <row r="49" spans="1:4" ht="12.75">
      <c r="A49" s="19" t="s">
        <v>9</v>
      </c>
      <c r="B49" s="30" t="s">
        <v>5</v>
      </c>
      <c r="C49" s="31"/>
      <c r="D49" s="31"/>
    </row>
    <row r="50" spans="1:4" ht="12.75">
      <c r="A50" s="19" t="s">
        <v>10</v>
      </c>
      <c r="B50" s="30" t="s">
        <v>6</v>
      </c>
      <c r="C50" s="31"/>
      <c r="D50" s="31"/>
    </row>
    <row r="51" spans="1:4" ht="12.75">
      <c r="A51" s="19" t="s">
        <v>11</v>
      </c>
      <c r="B51" s="30" t="s">
        <v>27</v>
      </c>
      <c r="C51" s="31"/>
      <c r="D51" s="31"/>
    </row>
    <row r="52" spans="1:4" ht="12.75">
      <c r="A52" s="19" t="s">
        <v>12</v>
      </c>
      <c r="B52" s="30" t="s">
        <v>7</v>
      </c>
      <c r="C52" s="31"/>
      <c r="D52" s="31"/>
    </row>
  </sheetData>
  <mergeCells count="10">
    <mergeCell ref="M1:N1"/>
    <mergeCell ref="B51:D51"/>
    <mergeCell ref="B52:D52"/>
    <mergeCell ref="B48:D48"/>
    <mergeCell ref="B49:D49"/>
    <mergeCell ref="B50:D50"/>
    <mergeCell ref="D1:J1"/>
    <mergeCell ref="D2:J2"/>
    <mergeCell ref="D3:J3"/>
    <mergeCell ref="A47:E47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azarova</cp:lastModifiedBy>
  <cp:lastPrinted>2006-09-14T14:35:44Z</cp:lastPrinted>
  <dcterms:created xsi:type="dcterms:W3CDTF">1996-10-08T23:32:33Z</dcterms:created>
  <dcterms:modified xsi:type="dcterms:W3CDTF">2006-10-17T13:37:03Z</dcterms:modified>
  <cp:category/>
  <cp:version/>
  <cp:contentType/>
  <cp:contentStatus/>
</cp:coreProperties>
</file>